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ふるさと納税限度額" sheetId="3" r:id="rId1"/>
    <sheet name="【参考】給与所得控除" sheetId="5" r:id="rId2"/>
    <sheet name="【参考】所得税率" sheetId="4" r:id="rId3"/>
  </sheets>
  <calcPr calcId="145621"/>
</workbook>
</file>

<file path=xl/calcChain.xml><?xml version="1.0" encoding="utf-8"?>
<calcChain xmlns="http://schemas.openxmlformats.org/spreadsheetml/2006/main">
  <c r="C13" i="4" l="1"/>
  <c r="E46" i="3" l="1"/>
  <c r="E48" i="3"/>
  <c r="H65" i="3" l="1"/>
  <c r="E25" i="3"/>
  <c r="E18" i="3"/>
  <c r="C12" i="5" l="1"/>
  <c r="C11" i="5"/>
  <c r="C10" i="5"/>
  <c r="C9" i="5"/>
  <c r="C8" i="5"/>
  <c r="E53" i="3" l="1"/>
  <c r="E55" i="3" s="1"/>
  <c r="C12" i="4"/>
  <c r="C11" i="4"/>
  <c r="C10" i="4"/>
  <c r="C9" i="4"/>
  <c r="C8" i="4"/>
  <c r="E11" i="3" l="1"/>
  <c r="E28" i="3" s="1"/>
  <c r="E62" i="3" l="1"/>
  <c r="E63" i="3" s="1"/>
  <c r="E68" i="3"/>
  <c r="E69" i="3" s="1"/>
  <c r="E73" i="3" l="1"/>
  <c r="E84" i="3" s="1"/>
  <c r="E3" i="3" l="1"/>
  <c r="E82" i="3"/>
  <c r="E83" i="3"/>
  <c r="E86" i="3" l="1"/>
</calcChain>
</file>

<file path=xl/sharedStrings.xml><?xml version="1.0" encoding="utf-8"?>
<sst xmlns="http://schemas.openxmlformats.org/spreadsheetml/2006/main" count="121" uniqueCount="107">
  <si>
    <t>合計</t>
    <rPh sb="0" eb="2">
      <t>ゴウケイ</t>
    </rPh>
    <phoneticPr fontId="2"/>
  </si>
  <si>
    <t>給与所得控除</t>
    <rPh sb="0" eb="6">
      <t>キュウヨショトクコウジョ</t>
    </rPh>
    <phoneticPr fontId="6"/>
  </si>
  <si>
    <t>給与所得</t>
    <rPh sb="0" eb="2">
      <t>キュウヨ</t>
    </rPh>
    <rPh sb="2" eb="4">
      <t>ショトク</t>
    </rPh>
    <phoneticPr fontId="6"/>
  </si>
  <si>
    <t>事業収入</t>
    <rPh sb="0" eb="4">
      <t>ジギョウシュウニュウ</t>
    </rPh>
    <phoneticPr fontId="6"/>
  </si>
  <si>
    <t>事業経費</t>
    <rPh sb="0" eb="4">
      <t>ジギョウケイヒ</t>
    </rPh>
    <phoneticPr fontId="6"/>
  </si>
  <si>
    <t>青色申告控除</t>
    <rPh sb="0" eb="6">
      <t>アオイロシンコクコウジョ</t>
    </rPh>
    <phoneticPr fontId="6"/>
  </si>
  <si>
    <t>事業所得</t>
    <rPh sb="0" eb="2">
      <t>ジギョウ</t>
    </rPh>
    <rPh sb="2" eb="4">
      <t>ショトク</t>
    </rPh>
    <phoneticPr fontId="6"/>
  </si>
  <si>
    <t>所得合計</t>
    <rPh sb="0" eb="4">
      <t>ショトクゴウケイ</t>
    </rPh>
    <phoneticPr fontId="6"/>
  </si>
  <si>
    <t>生命保険料控除</t>
    <rPh sb="0" eb="7">
      <t>セイメイホケンリョウコウジョ</t>
    </rPh>
    <phoneticPr fontId="6"/>
  </si>
  <si>
    <t>⇒</t>
    <phoneticPr fontId="2"/>
  </si>
  <si>
    <t>復興税率</t>
    <rPh sb="0" eb="4">
      <t>フッコウゼイリツ</t>
    </rPh>
    <phoneticPr fontId="2"/>
  </si>
  <si>
    <t>所得税　課税所得</t>
    <rPh sb="0" eb="3">
      <t>ショトクゼイ</t>
    </rPh>
    <rPh sb="4" eb="8">
      <t>カゼイショトク</t>
    </rPh>
    <phoneticPr fontId="2"/>
  </si>
  <si>
    <t>所得税　課税標準</t>
    <rPh sb="0" eb="3">
      <t>ショトクゼイ</t>
    </rPh>
    <rPh sb="4" eb="8">
      <t>カゼイヒョウジュン</t>
    </rPh>
    <phoneticPr fontId="6"/>
  </si>
  <si>
    <t>住民税　課税所得</t>
    <rPh sb="0" eb="3">
      <t>ジュウミンゼイ</t>
    </rPh>
    <rPh sb="4" eb="8">
      <t>カゼイショトク</t>
    </rPh>
    <phoneticPr fontId="2"/>
  </si>
  <si>
    <t>①所得税</t>
    <rPh sb="1" eb="4">
      <t>ショトクゼイ</t>
    </rPh>
    <phoneticPr fontId="2"/>
  </si>
  <si>
    <t>②住民税　基本</t>
    <rPh sb="1" eb="4">
      <t>ジュウミンゼイ</t>
    </rPh>
    <rPh sb="5" eb="7">
      <t>キホン</t>
    </rPh>
    <phoneticPr fontId="2"/>
  </si>
  <si>
    <t>③住民税　特例</t>
    <rPh sb="1" eb="4">
      <t>ジュウミンゼイ</t>
    </rPh>
    <rPh sb="5" eb="7">
      <t>トクレイ</t>
    </rPh>
    <phoneticPr fontId="2"/>
  </si>
  <si>
    <t>負担分</t>
    <rPh sb="0" eb="2">
      <t>フタン</t>
    </rPh>
    <rPh sb="2" eb="3">
      <t>ブン</t>
    </rPh>
    <phoneticPr fontId="2"/>
  </si>
  <si>
    <t>不動産所得</t>
    <rPh sb="0" eb="3">
      <t>フドウサン</t>
    </rPh>
    <rPh sb="3" eb="5">
      <t>ショトク</t>
    </rPh>
    <phoneticPr fontId="6"/>
  </si>
  <si>
    <t>不動産収入</t>
    <rPh sb="0" eb="5">
      <t>フドウサンシュウニュウ</t>
    </rPh>
    <phoneticPr fontId="6"/>
  </si>
  <si>
    <t>不動産経費</t>
    <rPh sb="0" eb="3">
      <t>フドウサン</t>
    </rPh>
    <rPh sb="3" eb="5">
      <t>ケイヒ</t>
    </rPh>
    <phoneticPr fontId="6"/>
  </si>
  <si>
    <t>医療費控除</t>
    <rPh sb="0" eb="5">
      <t>イリョウヒコウジョ</t>
    </rPh>
    <phoneticPr fontId="2"/>
  </si>
  <si>
    <t>給与収入</t>
    <rPh sb="0" eb="4">
      <t>キュウヨシュウニュウ</t>
    </rPh>
    <phoneticPr fontId="6"/>
  </si>
  <si>
    <t>超</t>
    <rPh sb="0" eb="1">
      <t>チョウ</t>
    </rPh>
    <phoneticPr fontId="6"/>
  </si>
  <si>
    <t>以下</t>
    <rPh sb="0" eb="2">
      <t>イカ</t>
    </rPh>
    <phoneticPr fontId="6"/>
  </si>
  <si>
    <t>課税所得</t>
    <rPh sb="0" eb="4">
      <t>カゼイショトク</t>
    </rPh>
    <phoneticPr fontId="6"/>
  </si>
  <si>
    <t>税率</t>
    <rPh sb="0" eb="2">
      <t>ゼイリツ</t>
    </rPh>
    <phoneticPr fontId="6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</si>
  <si>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</si>
  <si>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</si>
  <si>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</si>
  <si>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</si>
  <si>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</si>
  <si>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</si>
  <si>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住民税　課税標準</t>
    <rPh sb="4" eb="8">
      <t>カゼイヒョウジュン</t>
    </rPh>
    <phoneticPr fontId="6"/>
  </si>
  <si>
    <t>ふるさと納税限度額</t>
    <rPh sb="4" eb="6">
      <t>ノウゼイ</t>
    </rPh>
    <rPh sb="6" eb="9">
      <t>ゲンドガク</t>
    </rPh>
    <phoneticPr fontId="2"/>
  </si>
  <si>
    <t>＜内訳＞</t>
    <rPh sb="1" eb="3">
      <t>ウチワケ</t>
    </rPh>
    <phoneticPr fontId="2"/>
  </si>
  <si>
    <t>給与所得控除額</t>
    <rPh sb="0" eb="4">
      <t>キュウヨショトク</t>
    </rPh>
    <rPh sb="4" eb="6">
      <t>コウジョ</t>
    </rPh>
    <rPh sb="6" eb="7">
      <t>ガク</t>
    </rPh>
    <phoneticPr fontId="2"/>
  </si>
  <si>
    <t>収入金額✕30％　＋180,000円</t>
    <rPh sb="0" eb="4">
      <t>シュウニュウキンガク</t>
    </rPh>
    <rPh sb="17" eb="18">
      <t>エン</t>
    </rPh>
    <phoneticPr fontId="2"/>
  </si>
  <si>
    <t>収入金額✕20％　＋540,000円</t>
    <rPh sb="0" eb="4">
      <t>シュウニュウキンガク</t>
    </rPh>
    <rPh sb="17" eb="18">
      <t>エン</t>
    </rPh>
    <phoneticPr fontId="2"/>
  </si>
  <si>
    <t>収入金額✕5％　＋1,700,000円</t>
    <rPh sb="0" eb="4">
      <t>シュウニュウキンガク</t>
    </rPh>
    <rPh sb="18" eb="19">
      <t>エン</t>
    </rPh>
    <phoneticPr fontId="2"/>
  </si>
  <si>
    <t>収入金額✕40%　（下限650,000円）</t>
    <rPh sb="0" eb="4">
      <t>シュウニュウキンガク</t>
    </rPh>
    <rPh sb="10" eb="12">
      <t>カゲン</t>
    </rPh>
    <rPh sb="19" eb="20">
      <t>エン</t>
    </rPh>
    <phoneticPr fontId="2"/>
  </si>
  <si>
    <t>収入金額✕10％　＋1,200,000円</t>
    <rPh sb="0" eb="4">
      <t>シュウニュウキンガク</t>
    </rPh>
    <rPh sb="19" eb="20">
      <t>エン</t>
    </rPh>
    <phoneticPr fontId="2"/>
  </si>
  <si>
    <t>１－３、不動産所得の計算</t>
    <rPh sb="4" eb="7">
      <t>フドウサン</t>
    </rPh>
    <rPh sb="7" eb="9">
      <t>ショトク</t>
    </rPh>
    <rPh sb="10" eb="12">
      <t>ケイサン</t>
    </rPh>
    <phoneticPr fontId="6"/>
  </si>
  <si>
    <t>１－１，給与所得の計算</t>
    <rPh sb="4" eb="8">
      <t>キュウヨショトク</t>
    </rPh>
    <rPh sb="9" eb="11">
      <t>ケイサン</t>
    </rPh>
    <phoneticPr fontId="6"/>
  </si>
  <si>
    <t>１－２，事業所得の計算</t>
    <rPh sb="4" eb="6">
      <t>ジギョウ</t>
    </rPh>
    <rPh sb="6" eb="8">
      <t>ショトク</t>
    </rPh>
    <rPh sb="9" eb="11">
      <t>ケイサン</t>
    </rPh>
    <phoneticPr fontId="6"/>
  </si>
  <si>
    <t>１，所得の計算</t>
    <rPh sb="2" eb="4">
      <t>ショトク</t>
    </rPh>
    <rPh sb="5" eb="7">
      <t>ケイサン</t>
    </rPh>
    <phoneticPr fontId="2"/>
  </si>
  <si>
    <t>基礎控除（所得税）</t>
    <rPh sb="0" eb="4">
      <t>キソコウジョ</t>
    </rPh>
    <rPh sb="5" eb="8">
      <t>ショトクゼイ</t>
    </rPh>
    <phoneticPr fontId="2"/>
  </si>
  <si>
    <t>基礎控除（住民税）</t>
    <rPh sb="0" eb="4">
      <t>キソコウジョ</t>
    </rPh>
    <rPh sb="5" eb="8">
      <t>ジュウミンゼイ</t>
    </rPh>
    <phoneticPr fontId="6"/>
  </si>
  <si>
    <t>２－１、所得税に係る所得控除</t>
    <phoneticPr fontId="2"/>
  </si>
  <si>
    <t>所得控除（所得税）　計</t>
    <rPh sb="0" eb="4">
      <t>ショトクコウジョ</t>
    </rPh>
    <rPh sb="5" eb="8">
      <t>ショトクゼイ</t>
    </rPh>
    <rPh sb="10" eb="11">
      <t>ケイ</t>
    </rPh>
    <phoneticPr fontId="2"/>
  </si>
  <si>
    <t>その他</t>
    <rPh sb="2" eb="3">
      <t>タ</t>
    </rPh>
    <phoneticPr fontId="2"/>
  </si>
  <si>
    <t>基礎控除以外の所得控除</t>
    <rPh sb="0" eb="4">
      <t>キソコウジョ</t>
    </rPh>
    <rPh sb="4" eb="6">
      <t>イガイ</t>
    </rPh>
    <rPh sb="7" eb="11">
      <t>ショトクコウジョ</t>
    </rPh>
    <phoneticPr fontId="2"/>
  </si>
  <si>
    <t>所得控除（住民税）　計</t>
    <rPh sb="0" eb="4">
      <t>ショトクコウジョ</t>
    </rPh>
    <rPh sb="5" eb="8">
      <t>ジュウミンゼイ</t>
    </rPh>
    <rPh sb="10" eb="11">
      <t>ケイ</t>
    </rPh>
    <phoneticPr fontId="2"/>
  </si>
  <si>
    <t>２－２、所得税に係る所得控除</t>
    <phoneticPr fontId="2"/>
  </si>
  <si>
    <t>２，所得控除の計算</t>
    <rPh sb="2" eb="4">
      <t>ショトク</t>
    </rPh>
    <rPh sb="4" eb="6">
      <t>コウジョ</t>
    </rPh>
    <rPh sb="7" eb="9">
      <t>ケイサン</t>
    </rPh>
    <phoneticPr fontId="2"/>
  </si>
  <si>
    <t>①</t>
    <phoneticPr fontId="2"/>
  </si>
  <si>
    <t>②</t>
    <phoneticPr fontId="2"/>
  </si>
  <si>
    <t>③</t>
    <phoneticPr fontId="2"/>
  </si>
  <si>
    <t>④＝①＋②＋③</t>
    <phoneticPr fontId="2"/>
  </si>
  <si>
    <t>⑤</t>
    <phoneticPr fontId="2"/>
  </si>
  <si>
    <t>⑥</t>
    <phoneticPr fontId="2"/>
  </si>
  <si>
    <t>⑦＝⑤＋⑥</t>
    <phoneticPr fontId="2"/>
  </si>
  <si>
    <t>⑧</t>
    <phoneticPr fontId="2"/>
  </si>
  <si>
    <t>⑨＝⑧＋⑥</t>
    <phoneticPr fontId="2"/>
  </si>
  <si>
    <t>３－１、所得税の計算</t>
    <rPh sb="8" eb="10">
      <t>ケイサン</t>
    </rPh>
    <phoneticPr fontId="2"/>
  </si>
  <si>
    <t>３－２、住民税の計算</t>
    <rPh sb="4" eb="6">
      <t>ジュウミン</t>
    </rPh>
    <rPh sb="8" eb="10">
      <t>ケイサン</t>
    </rPh>
    <phoneticPr fontId="2"/>
  </si>
  <si>
    <t>④△⑦</t>
    <phoneticPr fontId="2"/>
  </si>
  <si>
    <t>④△⑨</t>
    <phoneticPr fontId="2"/>
  </si>
  <si>
    <t>控除額</t>
    <rPh sb="0" eb="2">
      <t>コウジョ</t>
    </rPh>
    <rPh sb="2" eb="3">
      <t>ガク</t>
    </rPh>
    <phoneticPr fontId="6"/>
  </si>
  <si>
    <t>例えば「課税される所得金額」が700万円の場合には、求める税額は次のようになります。</t>
    <phoneticPr fontId="2"/>
  </si>
  <si>
    <t>700万円×0.23-63万6千円＝97万4千円</t>
    <phoneticPr fontId="2"/>
  </si>
  <si>
    <t>また、平成25から平成49までの各年分の確定申告においては、</t>
    <phoneticPr fontId="2"/>
  </si>
  <si>
    <t>３－３、ふるさと納税　限度額</t>
    <rPh sb="8" eb="10">
      <t>ノウゼイ</t>
    </rPh>
    <rPh sb="11" eb="14">
      <t>ゲンドガク</t>
    </rPh>
    <phoneticPr fontId="2"/>
  </si>
  <si>
    <t>所得税率（通常）</t>
    <rPh sb="0" eb="3">
      <t>ショトクゼイ</t>
    </rPh>
    <rPh sb="3" eb="4">
      <t>リツ</t>
    </rPh>
    <rPh sb="5" eb="7">
      <t>ツウジョウ</t>
    </rPh>
    <phoneticPr fontId="2"/>
  </si>
  <si>
    <t>⑪</t>
    <phoneticPr fontId="2"/>
  </si>
  <si>
    <t>⑫＝⑩✕（1＋⑪）</t>
    <phoneticPr fontId="2"/>
  </si>
  <si>
    <t>所得税率</t>
    <rPh sb="0" eb="3">
      <t>ショトクゼイ</t>
    </rPh>
    <rPh sb="3" eb="4">
      <t>リツ</t>
    </rPh>
    <phoneticPr fontId="2"/>
  </si>
  <si>
    <t>ふるさと納税　限度額</t>
    <rPh sb="4" eb="6">
      <t>ノウゼイ</t>
    </rPh>
    <rPh sb="7" eb="10">
      <t>ゲンドガク</t>
    </rPh>
    <phoneticPr fontId="2"/>
  </si>
  <si>
    <t>＜限度額　計算プロセス＞</t>
    <rPh sb="1" eb="4">
      <t>ゲンドガク</t>
    </rPh>
    <rPh sb="5" eb="7">
      <t>ケイサン</t>
    </rPh>
    <phoneticPr fontId="2"/>
  </si>
  <si>
    <t>３，ふるさと納税限度額の計算</t>
    <rPh sb="6" eb="8">
      <t>ノウゼイ</t>
    </rPh>
    <rPh sb="8" eb="11">
      <t>ゲンドガク</t>
    </rPh>
    <rPh sb="12" eb="14">
      <t>ケイサン</t>
    </rPh>
    <phoneticPr fontId="2"/>
  </si>
  <si>
    <t>⑩（所得税率シートで計算）</t>
    <rPh sb="2" eb="6">
      <t>ショトクゼイリツ</t>
    </rPh>
    <rPh sb="10" eb="12">
      <t>ケイサン</t>
    </rPh>
    <phoneticPr fontId="2"/>
  </si>
  <si>
    <t>課税される所得税率テーブル</t>
    <rPh sb="0" eb="2">
      <t>カゼイ</t>
    </rPh>
    <rPh sb="5" eb="9">
      <t>ショトクゼイリツ</t>
    </rPh>
    <phoneticPr fontId="6"/>
  </si>
  <si>
    <t>給与所得控除の計算テーブル</t>
    <rPh sb="0" eb="6">
      <t>キュウヨショトクコウジョ</t>
    </rPh>
    <rPh sb="7" eb="9">
      <t>ケイサン</t>
    </rPh>
    <phoneticPr fontId="6"/>
  </si>
  <si>
    <t>⇔ふるさと納税限度額　＝個人住民税の特例分控除÷（100%△10%△所得税率）＋2,000円</t>
    <rPh sb="5" eb="7">
      <t>ノウゼイ</t>
    </rPh>
    <rPh sb="7" eb="10">
      <t>ゲンドガク</t>
    </rPh>
    <rPh sb="12" eb="17">
      <t>コジンジュウミンゼイ</t>
    </rPh>
    <rPh sb="18" eb="23">
      <t>トクレイブンコウジョ</t>
    </rPh>
    <rPh sb="45" eb="46">
      <t>エン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</si>
  <si>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</si>
  <si>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</si>
  <si>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（給与所得控除シートで計算）</t>
    <rPh sb="1" eb="5">
      <t>キュウヨショトク</t>
    </rPh>
    <rPh sb="5" eb="7">
      <t>コウジョ</t>
    </rPh>
    <rPh sb="11" eb="13">
      <t>ケイサン</t>
    </rPh>
    <phoneticPr fontId="2"/>
  </si>
  <si>
    <t>　 個人住民税の特例分控除　＝（ふるさと納税△2,000円）✕（100%△10%△所得税率）</t>
    <rPh sb="2" eb="7">
      <t>コジンジュウミンゼイ</t>
    </rPh>
    <rPh sb="8" eb="10">
      <t>トクレイ</t>
    </rPh>
    <rPh sb="10" eb="11">
      <t>ブン</t>
    </rPh>
    <rPh sb="11" eb="13">
      <t>コウジョ</t>
    </rPh>
    <rPh sb="20" eb="22">
      <t>ノウゼイ</t>
    </rPh>
    <rPh sb="28" eb="29">
      <t>エン</t>
    </rPh>
    <rPh sb="41" eb="45">
      <t>ショトクゼイリツ</t>
    </rPh>
    <phoneticPr fontId="2"/>
  </si>
  <si>
    <t>社会保険料控除</t>
    <rPh sb="0" eb="5">
      <t>シャカイホケンリョウ</t>
    </rPh>
    <rPh sb="5" eb="7">
      <t>コウジョ</t>
    </rPh>
    <phoneticPr fontId="6"/>
  </si>
  <si>
    <t>社会保険料＋年金</t>
    <rPh sb="0" eb="5">
      <t>シャカイホケンリョウ</t>
    </rPh>
    <rPh sb="6" eb="8">
      <t>ネンキン</t>
    </rPh>
    <phoneticPr fontId="2"/>
  </si>
  <si>
    <t>小規模企業共催控除</t>
    <rPh sb="0" eb="3">
      <t>ショウキボ</t>
    </rPh>
    <rPh sb="3" eb="5">
      <t>キギョウ</t>
    </rPh>
    <rPh sb="5" eb="7">
      <t>キョウサイ</t>
    </rPh>
    <rPh sb="7" eb="9">
      <t>コウジョ</t>
    </rPh>
    <phoneticPr fontId="2"/>
  </si>
  <si>
    <t>地震保険料控除</t>
    <rPh sb="0" eb="7">
      <t>ジシンホケンリョウコウジョ</t>
    </rPh>
    <phoneticPr fontId="2"/>
  </si>
  <si>
    <t>配偶者控除</t>
    <rPh sb="0" eb="5">
      <t>ハイグウシャコウジョ</t>
    </rPh>
    <phoneticPr fontId="2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</si>
  <si>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</si>
  <si>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扶養控除</t>
    <rPh sb="0" eb="4">
      <t>フヨウコウジョ</t>
    </rPh>
    <phoneticPr fontId="2"/>
  </si>
  <si>
    <t>緑色セル＝入力セル</t>
    <rPh sb="0" eb="1">
      <t>ミドリ</t>
    </rPh>
    <rPh sb="1" eb="2">
      <t>イロ</t>
    </rPh>
    <rPh sb="5" eb="7">
      <t>ニュウリョク</t>
    </rPh>
    <phoneticPr fontId="2"/>
  </si>
  <si>
    <t>当期の掛け金予定額を記載</t>
    <rPh sb="0" eb="2">
      <t>トウキ</t>
    </rPh>
    <rPh sb="3" eb="4">
      <t>カ</t>
    </rPh>
    <rPh sb="5" eb="6">
      <t>キン</t>
    </rPh>
    <rPh sb="6" eb="9">
      <t>ヨテイガク</t>
    </rPh>
    <rPh sb="10" eb="12">
      <t>キサイ</t>
    </rPh>
    <phoneticPr fontId="2"/>
  </si>
  <si>
    <t>前期確定申告書記載額を記載</t>
    <rPh sb="0" eb="2">
      <t>ゼンキ</t>
    </rPh>
    <rPh sb="2" eb="7">
      <t>カクテイシンコクショ</t>
    </rPh>
    <rPh sb="7" eb="10">
      <t>キサイガク</t>
    </rPh>
    <rPh sb="11" eb="13">
      <t>キサイ</t>
    </rPh>
    <phoneticPr fontId="2"/>
  </si>
  <si>
    <t>16歳以上の子供がいる場合のみ留意</t>
    <rPh sb="2" eb="3">
      <t>サイ</t>
    </rPh>
    <rPh sb="3" eb="5">
      <t>イジョウ</t>
    </rPh>
    <rPh sb="6" eb="8">
      <t>コドモ</t>
    </rPh>
    <rPh sb="11" eb="13">
      <t>バアイ</t>
    </rPh>
    <rPh sb="15" eb="17">
      <t>リュウイ</t>
    </rPh>
    <phoneticPr fontId="2"/>
  </si>
  <si>
    <t>同上（但し配偶者の所得見込に増減がない場合）</t>
    <rPh sb="0" eb="2">
      <t>ドウジョウ</t>
    </rPh>
    <rPh sb="3" eb="4">
      <t>タダ</t>
    </rPh>
    <rPh sb="5" eb="8">
      <t>ハイグウシャ</t>
    </rPh>
    <rPh sb="9" eb="11">
      <t>ショトク</t>
    </rPh>
    <rPh sb="11" eb="13">
      <t>ミコミ</t>
    </rPh>
    <rPh sb="14" eb="16">
      <t>ゾウゲン</t>
    </rPh>
    <rPh sb="19" eb="21">
      <t>バアイ</t>
    </rPh>
    <phoneticPr fontId="2"/>
  </si>
  <si>
    <t>不動産所得で控除しきれなかった金額を記載</t>
    <rPh sb="0" eb="5">
      <t>フドウサンショトク</t>
    </rPh>
    <rPh sb="6" eb="8">
      <t>コウジョ</t>
    </rPh>
    <rPh sb="15" eb="17">
      <t>キンガク</t>
    </rPh>
    <rPh sb="18" eb="20">
      <t>キサイ</t>
    </rPh>
    <phoneticPr fontId="2"/>
  </si>
  <si>
    <t>所得税と復興特別所得税（原則としてその年分の基準所得税額の2.1％）を併せて</t>
    <phoneticPr fontId="2"/>
  </si>
  <si>
    <t>申告・納付することとなります。</t>
    <phoneticPr fontId="2"/>
  </si>
  <si>
    <r>
      <t>⇔ふるさと納税限度額　=（個人住民税所得割額✕</t>
    </r>
    <r>
      <rPr>
        <sz val="10"/>
        <color rgb="FFFF0000"/>
        <rFont val="ＭＳ Ｐゴシック"/>
        <family val="3"/>
        <charset val="128"/>
        <scheme val="minor"/>
      </rPr>
      <t>20%</t>
    </r>
    <r>
      <rPr>
        <sz val="10"/>
        <color theme="1"/>
        <rFont val="ＭＳ Ｐゴシック"/>
        <family val="2"/>
        <scheme val="minor"/>
      </rPr>
      <t>）÷（100%△10%△所得税率）＋2,000円</t>
    </r>
    <rPh sb="5" eb="7">
      <t>ノウゼイ</t>
    </rPh>
    <rPh sb="7" eb="10">
      <t>ゲンドガク</t>
    </rPh>
    <rPh sb="13" eb="15">
      <t>コジン</t>
    </rPh>
    <rPh sb="15" eb="18">
      <t>ジュウミンゼイ</t>
    </rPh>
    <rPh sb="18" eb="22">
      <t>ショトクワリガク</t>
    </rPh>
    <rPh sb="49" eb="50">
      <t>エン</t>
    </rPh>
    <phoneticPr fontId="2"/>
  </si>
  <si>
    <r>
      <t>　　（∵個人住民税の特例控除額は、個人住民税所得割額の</t>
    </r>
    <r>
      <rPr>
        <sz val="10"/>
        <color rgb="FFFF0000"/>
        <rFont val="ＭＳ Ｐゴシック"/>
        <family val="3"/>
        <charset val="128"/>
        <scheme val="minor"/>
      </rPr>
      <t>20％</t>
    </r>
    <r>
      <rPr>
        <sz val="10"/>
        <color theme="1"/>
        <rFont val="ＭＳ Ｐゴシック"/>
        <family val="2"/>
        <scheme val="minor"/>
      </rPr>
      <t>が限度のため）</t>
    </r>
    <phoneticPr fontId="2"/>
  </si>
  <si>
    <t>2,450,000円（上限）</t>
    <rPh sb="9" eb="10">
      <t>エン</t>
    </rPh>
    <rPh sb="11" eb="13">
      <t>ジョウゲン</t>
    </rPh>
    <phoneticPr fontId="2"/>
  </si>
  <si>
    <t>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</si>
</sst>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right"/>
    </xf>
    <xf numFmtId="38" fontId="4" fillId="0" borderId="3" xfId="1" applyFont="1" applyBorder="1" applyAlignment="1"/>
    <xf numFmtId="38" fontId="5" fillId="0" borderId="0" xfId="2" applyFont="1">
      <alignment vertical="center"/>
    </xf>
    <xf numFmtId="38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0" xfId="3" applyFont="1" applyFill="1">
      <alignment vertical="center"/>
    </xf>
    <xf numFmtId="38" fontId="4" fillId="0" borderId="0" xfId="2" applyFont="1" applyFill="1">
      <alignment vertical="center"/>
    </xf>
    <xf numFmtId="9" fontId="4" fillId="0" borderId="0" xfId="4" applyFont="1" applyFill="1">
      <alignment vertical="center"/>
    </xf>
    <xf numFmtId="38" fontId="8" fillId="0" borderId="0" xfId="5" applyFont="1" applyFill="1" applyAlignment="1">
      <alignment vertical="center"/>
    </xf>
    <xf numFmtId="0" fontId="4" fillId="0" borderId="0" xfId="3" applyFont="1" applyAlignment="1">
      <alignment horizontal="right" vertical="center"/>
    </xf>
    <xf numFmtId="38" fontId="4" fillId="0" borderId="0" xfId="2" applyFont="1" applyAlignment="1">
      <alignment horizontal="left" vertical="center"/>
    </xf>
    <xf numFmtId="0" fontId="5" fillId="0" borderId="0" xfId="0" applyFont="1"/>
    <xf numFmtId="38" fontId="4" fillId="0" borderId="0" xfId="1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2" xfId="3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38" fontId="4" fillId="2" borderId="0" xfId="1" applyFont="1" applyFill="1" applyBorder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 applyBorder="1" applyAlignment="1">
      <alignment horizontal="left" vertical="center"/>
    </xf>
    <xf numFmtId="0" fontId="3" fillId="0" borderId="14" xfId="0" applyFont="1" applyBorder="1"/>
    <xf numFmtId="0" fontId="4" fillId="0" borderId="0" xfId="0" applyFont="1" applyBorder="1" applyAlignment="1">
      <alignment vertical="center"/>
    </xf>
    <xf numFmtId="38" fontId="4" fillId="0" borderId="14" xfId="1" applyFont="1" applyBorder="1" applyAlignment="1"/>
    <xf numFmtId="38" fontId="3" fillId="0" borderId="14" xfId="1" applyFont="1" applyBorder="1" applyAlignment="1"/>
    <xf numFmtId="0" fontId="4" fillId="0" borderId="0" xfId="0" applyFont="1" applyBorder="1" applyAlignment="1">
      <alignment horizontal="right" vertical="center"/>
    </xf>
    <xf numFmtId="38" fontId="3" fillId="0" borderId="14" xfId="0" applyNumberFormat="1" applyFont="1" applyBorder="1"/>
    <xf numFmtId="0" fontId="5" fillId="0" borderId="0" xfId="0" applyFont="1" applyBorder="1" applyAlignment="1">
      <alignment horizontal="right" vertical="center"/>
    </xf>
    <xf numFmtId="0" fontId="3" fillId="0" borderId="15" xfId="0" applyFont="1" applyBorder="1"/>
    <xf numFmtId="0" fontId="5" fillId="0" borderId="16" xfId="0" applyFont="1" applyBorder="1" applyAlignment="1">
      <alignment horizontal="right" vertical="center"/>
    </xf>
    <xf numFmtId="38" fontId="5" fillId="0" borderId="16" xfId="1" applyFont="1" applyBorder="1">
      <alignment vertical="center"/>
    </xf>
    <xf numFmtId="0" fontId="3" fillId="0" borderId="16" xfId="0" applyFont="1" applyBorder="1"/>
    <xf numFmtId="0" fontId="3" fillId="0" borderId="17" xfId="0" applyFont="1" applyBorder="1"/>
    <xf numFmtId="38" fontId="4" fillId="0" borderId="4" xfId="1" applyFont="1" applyFill="1" applyBorder="1">
      <alignment vertical="center"/>
    </xf>
    <xf numFmtId="0" fontId="4" fillId="0" borderId="6" xfId="0" applyFont="1" applyBorder="1" applyAlignment="1">
      <alignment vertical="center"/>
    </xf>
    <xf numFmtId="38" fontId="4" fillId="2" borderId="6" xfId="1" applyFont="1" applyFill="1" applyBorder="1">
      <alignment vertical="center"/>
    </xf>
    <xf numFmtId="0" fontId="5" fillId="0" borderId="11" xfId="0" applyFont="1" applyBorder="1" applyAlignment="1">
      <alignment horizontal="right" vertical="center"/>
    </xf>
    <xf numFmtId="38" fontId="5" fillId="0" borderId="11" xfId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38" fontId="4" fillId="0" borderId="16" xfId="1" applyFont="1" applyFill="1" applyBorder="1">
      <alignment vertical="center"/>
    </xf>
    <xf numFmtId="38" fontId="4" fillId="0" borderId="18" xfId="2" applyFont="1" applyBorder="1">
      <alignment vertical="center"/>
    </xf>
    <xf numFmtId="0" fontId="4" fillId="0" borderId="0" xfId="3" applyFont="1" applyAlignment="1">
      <alignment vertical="center"/>
    </xf>
    <xf numFmtId="10" fontId="4" fillId="0" borderId="19" xfId="0" applyNumberFormat="1" applyFont="1" applyBorder="1"/>
    <xf numFmtId="9" fontId="4" fillId="0" borderId="0" xfId="0" applyNumberFormat="1" applyFont="1" applyBorder="1"/>
    <xf numFmtId="10" fontId="4" fillId="0" borderId="0" xfId="0" applyNumberFormat="1" applyFont="1" applyBorder="1"/>
    <xf numFmtId="38" fontId="4" fillId="0" borderId="4" xfId="1" applyFont="1" applyBorder="1" applyAlignment="1"/>
    <xf numFmtId="9" fontId="4" fillId="0" borderId="19" xfId="0" applyNumberFormat="1" applyFont="1" applyBorder="1" applyAlignment="1">
      <alignment horizontal="right"/>
    </xf>
    <xf numFmtId="0" fontId="4" fillId="0" borderId="11" xfId="0" applyFont="1" applyBorder="1" applyAlignment="1">
      <alignment vertical="center"/>
    </xf>
    <xf numFmtId="38" fontId="4" fillId="0" borderId="11" xfId="1" applyFont="1" applyFill="1" applyBorder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9" fontId="4" fillId="2" borderId="0" xfId="0" applyNumberFormat="1" applyFont="1" applyFill="1" applyBorder="1"/>
    <xf numFmtId="176" fontId="4" fillId="0" borderId="0" xfId="0" applyNumberFormat="1" applyFont="1" applyBorder="1"/>
    <xf numFmtId="0" fontId="5" fillId="0" borderId="0" xfId="0" applyFont="1" applyBorder="1"/>
    <xf numFmtId="38" fontId="4" fillId="0" borderId="16" xfId="1" applyFont="1" applyBorder="1" applyAlignment="1"/>
    <xf numFmtId="38" fontId="4" fillId="0" borderId="20" xfId="2" applyFont="1" applyBorder="1">
      <alignment vertical="center"/>
    </xf>
    <xf numFmtId="38" fontId="4" fillId="0" borderId="5" xfId="2" applyFont="1" applyBorder="1">
      <alignment vertical="center"/>
    </xf>
    <xf numFmtId="9" fontId="4" fillId="0" borderId="24" xfId="4" applyFont="1" applyBorder="1">
      <alignment vertical="center"/>
    </xf>
    <xf numFmtId="9" fontId="4" fillId="0" borderId="25" xfId="4" applyFont="1" applyBorder="1">
      <alignment vertical="center"/>
    </xf>
    <xf numFmtId="38" fontId="5" fillId="0" borderId="4" xfId="0" applyNumberFormat="1" applyFont="1" applyBorder="1"/>
    <xf numFmtId="0" fontId="4" fillId="0" borderId="24" xfId="3" applyFont="1" applyBorder="1">
      <alignment vertical="center"/>
    </xf>
    <xf numFmtId="0" fontId="4" fillId="0" borderId="25" xfId="3" applyFont="1" applyBorder="1">
      <alignment vertical="center"/>
    </xf>
    <xf numFmtId="38" fontId="4" fillId="3" borderId="18" xfId="2" applyFont="1" applyFill="1" applyBorder="1" applyAlignment="1">
      <alignment horizontal="center" vertical="center"/>
    </xf>
    <xf numFmtId="38" fontId="4" fillId="3" borderId="20" xfId="2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" fillId="2" borderId="0" xfId="0" applyNumberFormat="1" applyFont="1" applyFill="1" applyBorder="1"/>
    <xf numFmtId="38" fontId="5" fillId="0" borderId="4" xfId="1" applyFont="1" applyBorder="1">
      <alignment vertical="center"/>
    </xf>
    <xf numFmtId="0" fontId="4" fillId="3" borderId="2" xfId="3" applyFont="1" applyFill="1" applyBorder="1" applyAlignment="1">
      <alignment horizontal="center" vertical="center"/>
    </xf>
    <xf numFmtId="38" fontId="4" fillId="3" borderId="18" xfId="2" applyFont="1" applyFill="1" applyBorder="1" applyAlignment="1">
      <alignment horizontal="center" vertical="center"/>
    </xf>
    <xf numFmtId="38" fontId="4" fillId="3" borderId="20" xfId="2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/>
    </xf>
    <xf numFmtId="0" fontId="4" fillId="3" borderId="23" xfId="3" applyFont="1" applyFill="1" applyBorder="1" applyAlignment="1">
      <alignment horizontal="center" vertical="center"/>
    </xf>
    <xf numFmtId="0" fontId="4" fillId="3" borderId="21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</cellXfs>
  <cellStyles count="6">
    <cellStyle name="パーセント 2" xfId="4"/>
    <cellStyle name="桁区切り" xfId="1" builtinId="6"/>
    <cellStyle name="桁区切り 2" xfId="2"/>
    <cellStyle name="桁区切り 2 2" xfId="5"/>
    <cellStyle name="標準" xfId="0" builtinId="0"/>
    <cellStyle name="標準 2" xfId="3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7"/>
  <sheetViews>
    <sheetView tabSelected="1" zoomScaleNormal="100" zoomScaleSheetLayoutView="100" workbookViewId="0">
      <selection activeCell="K57" sqref="K57"/>
    </sheetView>
  </sheetViews>
  <sheetFormatPr defaultRowHeight="12"/>
  <cols>
    <col min="1" max="2" width="3.375" style="1" customWidth="1"/>
    <col min="3" max="3" width="2.125" style="1" customWidth="1"/>
    <col min="4" max="4" width="21.125" style="1" bestFit="1" customWidth="1"/>
    <col min="5" max="5" width="10.5" style="1" bestFit="1" customWidth="1"/>
    <col min="6" max="6" width="3.875" style="1" customWidth="1"/>
    <col min="7" max="7" width="13.375" style="1" bestFit="1" customWidth="1"/>
    <col min="8" max="8" width="6.25" style="1" bestFit="1" customWidth="1"/>
    <col min="9" max="9" width="21.25" style="1" bestFit="1" customWidth="1"/>
    <col min="10" max="10" width="10.875" style="1" bestFit="1" customWidth="1"/>
    <col min="11" max="16384" width="9" style="1"/>
  </cols>
  <sheetData>
    <row r="2" spans="2:11" ht="12.75" thickBot="1"/>
    <row r="3" spans="2:11" ht="12.75" thickBot="1">
      <c r="C3" s="18" t="s">
        <v>34</v>
      </c>
      <c r="E3" s="69">
        <f>E73</f>
        <v>-5333.333333333333</v>
      </c>
      <c r="F3" s="18" t="s">
        <v>85</v>
      </c>
    </row>
    <row r="5" spans="2:11">
      <c r="I5" s="74" t="s">
        <v>95</v>
      </c>
    </row>
    <row r="6" spans="2:11" ht="12.75" thickBot="1">
      <c r="B6" s="18" t="s">
        <v>45</v>
      </c>
      <c r="C6" s="18"/>
      <c r="I6" s="74" t="s">
        <v>84</v>
      </c>
    </row>
    <row r="7" spans="2:11">
      <c r="B7" s="25"/>
      <c r="C7" s="26"/>
      <c r="D7" s="26"/>
      <c r="E7" s="26"/>
      <c r="F7" s="26"/>
      <c r="G7" s="26"/>
      <c r="H7" s="26"/>
      <c r="I7" s="27"/>
    </row>
    <row r="8" spans="2:11">
      <c r="B8" s="28"/>
      <c r="C8" s="29" t="s">
        <v>43</v>
      </c>
      <c r="D8" s="29"/>
      <c r="E8" s="23"/>
      <c r="F8" s="20"/>
      <c r="G8" s="20"/>
      <c r="H8" s="20"/>
      <c r="I8" s="30"/>
    </row>
    <row r="9" spans="2:11">
      <c r="B9" s="28"/>
      <c r="C9" s="20"/>
      <c r="D9" s="31" t="s">
        <v>22</v>
      </c>
      <c r="E9" s="24"/>
      <c r="F9" s="20"/>
      <c r="G9" s="20"/>
      <c r="H9" s="19"/>
      <c r="I9" s="32"/>
      <c r="J9" s="20"/>
      <c r="K9" s="20"/>
    </row>
    <row r="10" spans="2:11">
      <c r="B10" s="28"/>
      <c r="C10" s="20"/>
      <c r="D10" s="31" t="s">
        <v>1</v>
      </c>
      <c r="E10" s="24"/>
      <c r="F10" s="20" t="s">
        <v>86</v>
      </c>
      <c r="G10" s="20"/>
      <c r="H10" s="20"/>
      <c r="I10" s="33"/>
      <c r="J10" s="20"/>
      <c r="K10" s="20"/>
    </row>
    <row r="11" spans="2:11">
      <c r="B11" s="28"/>
      <c r="C11" s="20"/>
      <c r="D11" s="36" t="s">
        <v>2</v>
      </c>
      <c r="E11" s="3">
        <f>E9-E10</f>
        <v>0</v>
      </c>
      <c r="F11" s="20" t="s">
        <v>55</v>
      </c>
      <c r="G11" s="20"/>
      <c r="H11" s="21"/>
      <c r="I11" s="35"/>
      <c r="J11" s="20"/>
      <c r="K11" s="20"/>
    </row>
    <row r="12" spans="2:11">
      <c r="B12" s="28"/>
      <c r="C12" s="20"/>
      <c r="D12" s="34"/>
      <c r="E12" s="4"/>
      <c r="F12" s="20"/>
      <c r="G12" s="20"/>
      <c r="H12" s="21"/>
      <c r="I12" s="35"/>
      <c r="J12" s="20"/>
      <c r="K12" s="20"/>
    </row>
    <row r="13" spans="2:11">
      <c r="B13" s="28"/>
      <c r="C13" s="20"/>
      <c r="D13" s="34"/>
      <c r="E13" s="4"/>
      <c r="F13" s="20"/>
      <c r="G13" s="20"/>
      <c r="H13" s="21"/>
      <c r="I13" s="35"/>
      <c r="J13" s="20"/>
      <c r="K13" s="20"/>
    </row>
    <row r="14" spans="2:11">
      <c r="B14" s="28"/>
      <c r="C14" s="29" t="s">
        <v>44</v>
      </c>
      <c r="D14" s="29"/>
      <c r="E14" s="4"/>
      <c r="F14" s="20"/>
      <c r="G14" s="20"/>
      <c r="H14" s="20"/>
      <c r="I14" s="30"/>
      <c r="J14" s="20"/>
      <c r="K14" s="20"/>
    </row>
    <row r="15" spans="2:11">
      <c r="B15" s="28"/>
      <c r="C15" s="20"/>
      <c r="D15" s="31" t="s">
        <v>3</v>
      </c>
      <c r="E15" s="24"/>
      <c r="F15" s="20"/>
      <c r="G15" s="20"/>
      <c r="H15" s="20"/>
      <c r="I15" s="30"/>
      <c r="J15" s="20"/>
      <c r="K15" s="20"/>
    </row>
    <row r="16" spans="2:11">
      <c r="B16" s="28"/>
      <c r="C16" s="20"/>
      <c r="D16" s="31" t="s">
        <v>4</v>
      </c>
      <c r="E16" s="24"/>
      <c r="F16" s="20"/>
      <c r="G16" s="20"/>
      <c r="H16" s="20"/>
      <c r="I16" s="30"/>
    </row>
    <row r="17" spans="2:9">
      <c r="B17" s="28"/>
      <c r="C17" s="20"/>
      <c r="D17" s="31" t="s">
        <v>5</v>
      </c>
      <c r="E17" s="24"/>
      <c r="F17" s="20" t="s">
        <v>100</v>
      </c>
      <c r="G17" s="20"/>
      <c r="H17" s="20"/>
      <c r="I17" s="30"/>
    </row>
    <row r="18" spans="2:9">
      <c r="B18" s="28"/>
      <c r="C18" s="20"/>
      <c r="D18" s="36" t="s">
        <v>6</v>
      </c>
      <c r="E18" s="3">
        <f>E15-E16-E17</f>
        <v>0</v>
      </c>
      <c r="F18" s="20" t="s">
        <v>56</v>
      </c>
      <c r="G18" s="20"/>
      <c r="H18" s="20"/>
      <c r="I18" s="30"/>
    </row>
    <row r="19" spans="2:9">
      <c r="B19" s="28"/>
      <c r="C19" s="20"/>
      <c r="D19" s="34"/>
      <c r="E19" s="4"/>
      <c r="F19" s="20"/>
      <c r="G19" s="20"/>
      <c r="H19" s="20"/>
      <c r="I19" s="30"/>
    </row>
    <row r="20" spans="2:9">
      <c r="B20" s="28"/>
      <c r="C20" s="20"/>
      <c r="D20" s="34"/>
      <c r="E20" s="4"/>
      <c r="F20" s="20"/>
      <c r="G20" s="20"/>
      <c r="H20" s="20"/>
      <c r="I20" s="30"/>
    </row>
    <row r="21" spans="2:9">
      <c r="B21" s="28"/>
      <c r="C21" s="29" t="s">
        <v>42</v>
      </c>
      <c r="D21" s="29"/>
      <c r="E21" s="4"/>
      <c r="F21" s="20"/>
      <c r="G21" s="20"/>
      <c r="H21" s="20"/>
      <c r="I21" s="30"/>
    </row>
    <row r="22" spans="2:9">
      <c r="B22" s="28"/>
      <c r="C22" s="20"/>
      <c r="D22" s="31" t="s">
        <v>19</v>
      </c>
      <c r="E22" s="24"/>
      <c r="F22" s="20"/>
      <c r="G22" s="20"/>
      <c r="H22" s="20"/>
      <c r="I22" s="30"/>
    </row>
    <row r="23" spans="2:9">
      <c r="B23" s="28"/>
      <c r="C23" s="20"/>
      <c r="D23" s="31" t="s">
        <v>20</v>
      </c>
      <c r="E23" s="24"/>
      <c r="F23" s="20"/>
      <c r="G23" s="20"/>
      <c r="H23" s="20"/>
      <c r="I23" s="30"/>
    </row>
    <row r="24" spans="2:9">
      <c r="B24" s="28"/>
      <c r="C24" s="20"/>
      <c r="D24" s="31" t="s">
        <v>5</v>
      </c>
      <c r="E24" s="24"/>
      <c r="F24" s="20"/>
      <c r="G24" s="20"/>
      <c r="H24" s="20"/>
      <c r="I24" s="30"/>
    </row>
    <row r="25" spans="2:9">
      <c r="B25" s="28"/>
      <c r="C25" s="20"/>
      <c r="D25" s="36" t="s">
        <v>18</v>
      </c>
      <c r="E25" s="3">
        <f>E22-E23-E24</f>
        <v>0</v>
      </c>
      <c r="F25" s="20" t="s">
        <v>57</v>
      </c>
      <c r="G25" s="20"/>
      <c r="H25" s="20"/>
      <c r="I25" s="30"/>
    </row>
    <row r="26" spans="2:9">
      <c r="B26" s="28"/>
      <c r="C26" s="20"/>
      <c r="D26" s="34"/>
      <c r="E26" s="4"/>
      <c r="F26" s="20"/>
      <c r="G26" s="20"/>
      <c r="H26" s="20"/>
      <c r="I26" s="30"/>
    </row>
    <row r="27" spans="2:9" ht="12.75" thickBot="1">
      <c r="B27" s="28"/>
      <c r="C27" s="20"/>
      <c r="D27" s="36"/>
      <c r="E27" s="4"/>
      <c r="F27" s="20"/>
      <c r="G27" s="20"/>
      <c r="H27" s="20"/>
      <c r="I27" s="30"/>
    </row>
    <row r="28" spans="2:9" ht="12.75" thickBot="1">
      <c r="B28" s="28"/>
      <c r="C28" s="20"/>
      <c r="D28" s="36" t="s">
        <v>7</v>
      </c>
      <c r="E28" s="76">
        <f>E11+E18+E25</f>
        <v>0</v>
      </c>
      <c r="F28" s="20" t="s">
        <v>58</v>
      </c>
      <c r="G28" s="20"/>
      <c r="H28" s="20"/>
      <c r="I28" s="30"/>
    </row>
    <row r="29" spans="2:9" ht="12.75" thickBot="1">
      <c r="B29" s="37"/>
      <c r="C29" s="40"/>
      <c r="D29" s="38"/>
      <c r="E29" s="39"/>
      <c r="F29" s="40"/>
      <c r="G29" s="40"/>
      <c r="H29" s="40"/>
      <c r="I29" s="41"/>
    </row>
    <row r="30" spans="2:9">
      <c r="D30" s="2"/>
      <c r="E30" s="23"/>
    </row>
    <row r="31" spans="2:9">
      <c r="D31" s="2"/>
      <c r="E31" s="23"/>
    </row>
    <row r="32" spans="2:9" ht="12.75" thickBot="1">
      <c r="B32" s="18" t="s">
        <v>54</v>
      </c>
      <c r="C32" s="18"/>
      <c r="D32" s="2"/>
      <c r="E32" s="23"/>
      <c r="I32" s="74" t="s">
        <v>84</v>
      </c>
    </row>
    <row r="33" spans="2:9">
      <c r="B33" s="25"/>
      <c r="C33" s="26"/>
      <c r="D33" s="45"/>
      <c r="E33" s="46"/>
      <c r="F33" s="26"/>
      <c r="G33" s="26"/>
      <c r="H33" s="26"/>
      <c r="I33" s="27"/>
    </row>
    <row r="34" spans="2:9">
      <c r="B34" s="28"/>
      <c r="C34" s="29" t="s">
        <v>48</v>
      </c>
      <c r="D34" s="29"/>
      <c r="E34" s="23"/>
      <c r="F34" s="20"/>
      <c r="G34" s="20"/>
      <c r="H34" s="20"/>
      <c r="I34" s="30"/>
    </row>
    <row r="35" spans="2:9">
      <c r="B35" s="28"/>
      <c r="C35" s="20"/>
      <c r="D35" s="31" t="s">
        <v>46</v>
      </c>
      <c r="E35" s="24">
        <v>380000</v>
      </c>
      <c r="F35" s="20" t="s">
        <v>59</v>
      </c>
      <c r="G35" s="20"/>
      <c r="H35" s="20"/>
      <c r="I35" s="30"/>
    </row>
    <row r="36" spans="2:9">
      <c r="B36" s="28"/>
      <c r="C36" s="20"/>
      <c r="D36" s="31"/>
      <c r="E36" s="4"/>
      <c r="F36" s="20"/>
      <c r="G36" s="20"/>
      <c r="H36" s="20"/>
      <c r="I36" s="30"/>
    </row>
    <row r="37" spans="2:9">
      <c r="B37" s="28"/>
      <c r="C37" s="20"/>
      <c r="D37" s="31" t="s">
        <v>88</v>
      </c>
      <c r="E37" s="24"/>
      <c r="F37" s="20" t="s">
        <v>89</v>
      </c>
      <c r="G37" s="20"/>
      <c r="H37" s="20"/>
      <c r="I37" s="30"/>
    </row>
    <row r="38" spans="2:9">
      <c r="B38" s="28"/>
      <c r="C38" s="20"/>
      <c r="D38" s="31" t="s">
        <v>90</v>
      </c>
      <c r="E38" s="24"/>
      <c r="F38" s="20" t="s">
        <v>96</v>
      </c>
      <c r="G38" s="20"/>
      <c r="H38" s="20"/>
      <c r="I38" s="30"/>
    </row>
    <row r="39" spans="2:9">
      <c r="B39" s="28"/>
      <c r="C39" s="20"/>
      <c r="D39" s="31" t="s">
        <v>8</v>
      </c>
      <c r="E39" s="24"/>
      <c r="F39" s="20"/>
      <c r="G39" s="20"/>
      <c r="H39" s="20"/>
      <c r="I39" s="30"/>
    </row>
    <row r="40" spans="2:9">
      <c r="B40" s="28"/>
      <c r="C40" s="20"/>
      <c r="D40" s="31" t="s">
        <v>91</v>
      </c>
      <c r="E40" s="24"/>
      <c r="F40" s="20"/>
      <c r="G40" s="20"/>
      <c r="H40" s="20"/>
      <c r="I40" s="30"/>
    </row>
    <row r="41" spans="2:9">
      <c r="B41" s="28"/>
      <c r="C41" s="20"/>
      <c r="D41" s="31" t="s">
        <v>92</v>
      </c>
      <c r="E41" s="24"/>
      <c r="F41" s="20" t="s">
        <v>97</v>
      </c>
      <c r="G41" s="20"/>
      <c r="H41" s="20"/>
      <c r="I41" s="30"/>
    </row>
    <row r="42" spans="2:9">
      <c r="B42" s="28"/>
      <c r="C42" s="20"/>
      <c r="D42" s="31" t="s">
        <v>93</v>
      </c>
      <c r="E42" s="24"/>
      <c r="F42" s="20" t="s">
        <v>99</v>
      </c>
      <c r="G42" s="20"/>
      <c r="H42" s="20"/>
      <c r="I42" s="30"/>
    </row>
    <row r="43" spans="2:9">
      <c r="B43" s="28"/>
      <c r="C43" s="20"/>
      <c r="D43" s="31" t="s">
        <v>94</v>
      </c>
      <c r="E43" s="24"/>
      <c r="F43" s="20" t="s">
        <v>98</v>
      </c>
      <c r="G43" s="20"/>
      <c r="H43" s="20"/>
      <c r="I43" s="30"/>
    </row>
    <row r="44" spans="2:9">
      <c r="B44" s="28"/>
      <c r="C44" s="20"/>
      <c r="D44" s="31" t="s">
        <v>21</v>
      </c>
      <c r="E44" s="24"/>
      <c r="F44" s="20"/>
      <c r="G44" s="20"/>
      <c r="H44" s="20"/>
      <c r="I44" s="30"/>
    </row>
    <row r="45" spans="2:9">
      <c r="B45" s="28"/>
      <c r="C45" s="20"/>
      <c r="D45" s="43" t="s">
        <v>50</v>
      </c>
      <c r="E45" s="44"/>
      <c r="F45" s="20"/>
      <c r="G45" s="20"/>
      <c r="H45" s="20"/>
      <c r="I45" s="30"/>
    </row>
    <row r="46" spans="2:9">
      <c r="B46" s="28"/>
      <c r="C46" s="20"/>
      <c r="D46" s="47" t="s">
        <v>51</v>
      </c>
      <c r="E46" s="5">
        <f>SUM(E37:E45)</f>
        <v>0</v>
      </c>
      <c r="F46" s="20" t="s">
        <v>60</v>
      </c>
      <c r="G46" s="20"/>
      <c r="H46" s="20"/>
      <c r="I46" s="30"/>
    </row>
    <row r="47" spans="2:9" ht="12.75" thickBot="1">
      <c r="B47" s="28"/>
      <c r="C47" s="20"/>
      <c r="D47" s="31"/>
      <c r="E47" s="5"/>
      <c r="F47" s="20"/>
      <c r="G47" s="20"/>
      <c r="H47" s="20"/>
      <c r="I47" s="30"/>
    </row>
    <row r="48" spans="2:9" ht="12.75" thickBot="1">
      <c r="B48" s="28"/>
      <c r="C48" s="20"/>
      <c r="D48" s="36" t="s">
        <v>49</v>
      </c>
      <c r="E48" s="42">
        <f>E35+E46</f>
        <v>380000</v>
      </c>
      <c r="F48" s="20" t="s">
        <v>61</v>
      </c>
      <c r="G48" s="20"/>
      <c r="H48" s="20"/>
      <c r="I48" s="30"/>
    </row>
    <row r="49" spans="2:9">
      <c r="B49" s="28"/>
      <c r="C49" s="20"/>
      <c r="D49" s="31"/>
      <c r="E49" s="5"/>
      <c r="F49" s="20"/>
      <c r="G49" s="20"/>
      <c r="H49" s="20"/>
      <c r="I49" s="30"/>
    </row>
    <row r="50" spans="2:9">
      <c r="B50" s="28"/>
      <c r="C50" s="20"/>
      <c r="D50" s="31"/>
      <c r="E50" s="5"/>
      <c r="F50" s="20"/>
      <c r="G50" s="20"/>
      <c r="H50" s="20"/>
      <c r="I50" s="30"/>
    </row>
    <row r="51" spans="2:9">
      <c r="B51" s="28"/>
      <c r="C51" s="29" t="s">
        <v>53</v>
      </c>
      <c r="D51" s="29"/>
      <c r="E51" s="5"/>
      <c r="F51" s="20"/>
      <c r="G51" s="20"/>
      <c r="H51" s="20"/>
      <c r="I51" s="30"/>
    </row>
    <row r="52" spans="2:9">
      <c r="B52" s="28"/>
      <c r="C52" s="20"/>
      <c r="D52" s="31" t="s">
        <v>47</v>
      </c>
      <c r="E52" s="24">
        <v>330000</v>
      </c>
      <c r="F52" s="20" t="s">
        <v>62</v>
      </c>
      <c r="G52" s="20"/>
      <c r="H52" s="20"/>
      <c r="I52" s="30"/>
    </row>
    <row r="53" spans="2:9">
      <c r="B53" s="28"/>
      <c r="C53" s="20"/>
      <c r="D53" s="47" t="s">
        <v>51</v>
      </c>
      <c r="E53" s="5">
        <f>E46</f>
        <v>0</v>
      </c>
      <c r="F53" s="20" t="s">
        <v>60</v>
      </c>
      <c r="G53" s="20"/>
      <c r="H53" s="20"/>
      <c r="I53" s="30"/>
    </row>
    <row r="54" spans="2:9" ht="12.75" thickBot="1">
      <c r="B54" s="28"/>
      <c r="C54" s="20"/>
      <c r="D54" s="31"/>
      <c r="E54" s="5"/>
      <c r="F54" s="20"/>
      <c r="G54" s="20"/>
      <c r="H54" s="20"/>
      <c r="I54" s="30"/>
    </row>
    <row r="55" spans="2:9" ht="12.75" thickBot="1">
      <c r="B55" s="28"/>
      <c r="C55" s="20"/>
      <c r="D55" s="36" t="s">
        <v>52</v>
      </c>
      <c r="E55" s="42">
        <f>E52+E53</f>
        <v>330000</v>
      </c>
      <c r="F55" s="20" t="s">
        <v>63</v>
      </c>
      <c r="G55" s="20"/>
      <c r="H55" s="20"/>
      <c r="I55" s="30"/>
    </row>
    <row r="56" spans="2:9" ht="12.75" thickBot="1">
      <c r="B56" s="37"/>
      <c r="C56" s="40"/>
      <c r="D56" s="48"/>
      <c r="E56" s="49"/>
      <c r="F56" s="40"/>
      <c r="G56" s="40"/>
      <c r="H56" s="40"/>
      <c r="I56" s="41"/>
    </row>
    <row r="57" spans="2:9">
      <c r="D57" s="6"/>
      <c r="E57" s="5"/>
    </row>
    <row r="58" spans="2:9">
      <c r="D58" s="6"/>
      <c r="E58" s="5"/>
    </row>
    <row r="59" spans="2:9" ht="12.75" thickBot="1">
      <c r="B59" s="18" t="s">
        <v>79</v>
      </c>
      <c r="D59" s="6"/>
      <c r="E59" s="5"/>
      <c r="I59" s="74" t="s">
        <v>84</v>
      </c>
    </row>
    <row r="60" spans="2:9">
      <c r="B60" s="25"/>
      <c r="C60" s="26"/>
      <c r="D60" s="57"/>
      <c r="E60" s="58"/>
      <c r="F60" s="26"/>
      <c r="G60" s="26"/>
      <c r="H60" s="26"/>
      <c r="I60" s="27"/>
    </row>
    <row r="61" spans="2:9">
      <c r="B61" s="28"/>
      <c r="C61" s="29" t="s">
        <v>64</v>
      </c>
      <c r="D61" s="31"/>
      <c r="E61" s="5"/>
      <c r="F61" s="20"/>
      <c r="G61" s="20"/>
      <c r="H61" s="20"/>
      <c r="I61" s="30"/>
    </row>
    <row r="62" spans="2:9" ht="12.75" thickBot="1">
      <c r="B62" s="28"/>
      <c r="C62" s="20"/>
      <c r="D62" s="31" t="s">
        <v>11</v>
      </c>
      <c r="E62" s="5">
        <f>E28-E48</f>
        <v>-380000</v>
      </c>
      <c r="F62" s="20" t="s">
        <v>66</v>
      </c>
      <c r="G62" s="20"/>
      <c r="H62" s="20"/>
      <c r="I62" s="30"/>
    </row>
    <row r="63" spans="2:9" ht="12.75" thickBot="1">
      <c r="B63" s="28"/>
      <c r="C63" s="20"/>
      <c r="D63" s="31" t="s">
        <v>12</v>
      </c>
      <c r="E63" s="42">
        <f>ROUNDDOWN(E62,-3)</f>
        <v>-380000</v>
      </c>
      <c r="F63" s="59" t="s">
        <v>9</v>
      </c>
      <c r="G63" s="60" t="s">
        <v>73</v>
      </c>
      <c r="H63" s="61"/>
      <c r="I63" s="30" t="s">
        <v>80</v>
      </c>
    </row>
    <row r="64" spans="2:9">
      <c r="B64" s="28"/>
      <c r="C64" s="20"/>
      <c r="D64" s="20"/>
      <c r="E64" s="19"/>
      <c r="F64" s="20"/>
      <c r="G64" s="53" t="s">
        <v>10</v>
      </c>
      <c r="H64" s="75">
        <v>2.1000000000000001E-2</v>
      </c>
      <c r="I64" s="30" t="s">
        <v>74</v>
      </c>
    </row>
    <row r="65" spans="2:9" ht="12.75" thickBot="1">
      <c r="B65" s="28"/>
      <c r="C65" s="20"/>
      <c r="D65" s="20"/>
      <c r="E65" s="19"/>
      <c r="F65" s="20"/>
      <c r="G65" s="56" t="s">
        <v>76</v>
      </c>
      <c r="H65" s="52">
        <f>H63*(1+H64)</f>
        <v>0</v>
      </c>
      <c r="I65" s="30" t="s">
        <v>75</v>
      </c>
    </row>
    <row r="66" spans="2:9" ht="12.75" thickTop="1">
      <c r="B66" s="28"/>
      <c r="C66" s="20"/>
      <c r="D66" s="20"/>
      <c r="E66" s="19"/>
      <c r="F66" s="20"/>
      <c r="G66" s="53"/>
      <c r="H66" s="54"/>
      <c r="I66" s="30"/>
    </row>
    <row r="67" spans="2:9">
      <c r="B67" s="28"/>
      <c r="C67" s="29" t="s">
        <v>65</v>
      </c>
      <c r="D67" s="20"/>
      <c r="E67" s="19"/>
      <c r="F67" s="20"/>
      <c r="G67" s="53"/>
      <c r="H67" s="62"/>
      <c r="I67" s="30"/>
    </row>
    <row r="68" spans="2:9" ht="12.75" thickBot="1">
      <c r="B68" s="28"/>
      <c r="C68" s="20"/>
      <c r="D68" s="31" t="s">
        <v>13</v>
      </c>
      <c r="E68" s="19">
        <f>E28-E55</f>
        <v>-330000</v>
      </c>
      <c r="F68" s="20"/>
      <c r="G68" s="20"/>
      <c r="H68" s="20"/>
      <c r="I68" s="30"/>
    </row>
    <row r="69" spans="2:9" ht="12.75" thickBot="1">
      <c r="B69" s="28"/>
      <c r="C69" s="20"/>
      <c r="D69" s="31" t="s">
        <v>33</v>
      </c>
      <c r="E69" s="42">
        <f>ROUNDDOWN(E68,-3)</f>
        <v>-330000</v>
      </c>
      <c r="F69" s="20" t="s">
        <v>67</v>
      </c>
      <c r="G69" s="20"/>
      <c r="H69" s="20"/>
      <c r="I69" s="30"/>
    </row>
    <row r="70" spans="2:9">
      <c r="B70" s="28"/>
      <c r="C70" s="20"/>
      <c r="D70" s="20"/>
      <c r="E70" s="19"/>
      <c r="F70" s="20"/>
      <c r="G70" s="20"/>
      <c r="H70" s="20"/>
      <c r="I70" s="30"/>
    </row>
    <row r="71" spans="2:9">
      <c r="B71" s="28"/>
      <c r="C71" s="20"/>
      <c r="D71" s="20"/>
      <c r="E71" s="19"/>
      <c r="F71" s="20"/>
      <c r="G71" s="20"/>
      <c r="H71" s="20"/>
      <c r="I71" s="30"/>
    </row>
    <row r="72" spans="2:9" ht="12.75" thickBot="1">
      <c r="B72" s="28"/>
      <c r="C72" s="29" t="s">
        <v>72</v>
      </c>
      <c r="D72" s="31"/>
      <c r="E72" s="19"/>
      <c r="F72" s="20"/>
      <c r="G72" s="20"/>
      <c r="H72" s="20"/>
      <c r="I72" s="30"/>
    </row>
    <row r="73" spans="2:9" ht="12.75" thickBot="1">
      <c r="B73" s="28"/>
      <c r="C73" s="20"/>
      <c r="D73" s="20" t="s">
        <v>77</v>
      </c>
      <c r="E73" s="55">
        <f>(E69*0.02)/(1-0.1-H65)+2000</f>
        <v>-5333.333333333333</v>
      </c>
      <c r="F73" s="20"/>
      <c r="G73" s="20"/>
      <c r="H73" s="20"/>
      <c r="I73" s="30"/>
    </row>
    <row r="74" spans="2:9">
      <c r="B74" s="28"/>
      <c r="C74" s="20"/>
      <c r="D74" s="20"/>
      <c r="E74" s="19"/>
      <c r="F74" s="20"/>
      <c r="G74" s="20"/>
      <c r="H74" s="20"/>
      <c r="I74" s="30"/>
    </row>
    <row r="75" spans="2:9">
      <c r="B75" s="28"/>
      <c r="C75" s="20"/>
      <c r="D75" s="63" t="s">
        <v>78</v>
      </c>
      <c r="E75" s="20"/>
      <c r="F75" s="20"/>
      <c r="G75" s="20"/>
      <c r="H75" s="20"/>
      <c r="I75" s="30"/>
    </row>
    <row r="76" spans="2:9">
      <c r="B76" s="28"/>
      <c r="C76" s="20"/>
      <c r="D76" s="20" t="s">
        <v>87</v>
      </c>
      <c r="E76" s="20"/>
      <c r="F76" s="20"/>
      <c r="G76" s="20"/>
      <c r="H76" s="20"/>
      <c r="I76" s="30"/>
    </row>
    <row r="77" spans="2:9">
      <c r="B77" s="28"/>
      <c r="C77" s="20"/>
      <c r="D77" s="20" t="s">
        <v>83</v>
      </c>
      <c r="E77" s="20"/>
      <c r="F77" s="20"/>
      <c r="G77" s="20"/>
      <c r="H77" s="20"/>
      <c r="I77" s="30"/>
    </row>
    <row r="78" spans="2:9">
      <c r="B78" s="28"/>
      <c r="C78" s="20"/>
      <c r="D78" s="20" t="s">
        <v>103</v>
      </c>
      <c r="E78" s="20"/>
      <c r="F78" s="20"/>
      <c r="G78" s="20"/>
      <c r="H78" s="20"/>
      <c r="I78" s="30"/>
    </row>
    <row r="79" spans="2:9">
      <c r="B79" s="28"/>
      <c r="C79" s="20"/>
      <c r="D79" s="20" t="s">
        <v>104</v>
      </c>
      <c r="E79" s="20"/>
      <c r="F79" s="20"/>
      <c r="G79" s="20"/>
      <c r="H79" s="20"/>
      <c r="I79" s="30"/>
    </row>
    <row r="80" spans="2:9">
      <c r="B80" s="28"/>
      <c r="C80" s="20"/>
      <c r="D80" s="20"/>
      <c r="E80" s="20"/>
      <c r="F80" s="20"/>
      <c r="G80" s="20"/>
      <c r="H80" s="20"/>
      <c r="I80" s="30"/>
    </row>
    <row r="81" spans="2:9">
      <c r="B81" s="28"/>
      <c r="C81" s="20"/>
      <c r="D81" s="63" t="s">
        <v>35</v>
      </c>
      <c r="E81" s="19"/>
      <c r="F81" s="20"/>
      <c r="G81" s="20"/>
      <c r="H81" s="20"/>
      <c r="I81" s="30"/>
    </row>
    <row r="82" spans="2:9">
      <c r="B82" s="28"/>
      <c r="C82" s="20"/>
      <c r="D82" s="20" t="s">
        <v>14</v>
      </c>
      <c r="E82" s="19">
        <f>(E73-2000)*H65</f>
        <v>0</v>
      </c>
      <c r="F82" s="20"/>
      <c r="G82" s="20"/>
      <c r="H82" s="20"/>
      <c r="I82" s="30"/>
    </row>
    <row r="83" spans="2:9">
      <c r="B83" s="28"/>
      <c r="C83" s="20"/>
      <c r="D83" s="20" t="s">
        <v>15</v>
      </c>
      <c r="E83" s="19">
        <f>(E73-2000)*0.1</f>
        <v>-733.33333333333337</v>
      </c>
      <c r="F83" s="20"/>
      <c r="G83" s="20"/>
      <c r="H83" s="20"/>
      <c r="I83" s="30"/>
    </row>
    <row r="84" spans="2:9">
      <c r="B84" s="28"/>
      <c r="C84" s="20"/>
      <c r="D84" s="20" t="s">
        <v>16</v>
      </c>
      <c r="E84" s="19">
        <f>(E73-2000)*(1-0.1-H65)</f>
        <v>-6600</v>
      </c>
      <c r="F84" s="20"/>
      <c r="G84" s="20"/>
      <c r="H84" s="20"/>
      <c r="I84" s="30"/>
    </row>
    <row r="85" spans="2:9">
      <c r="B85" s="28"/>
      <c r="C85" s="20"/>
      <c r="D85" s="20" t="s">
        <v>17</v>
      </c>
      <c r="E85" s="19">
        <v>2000</v>
      </c>
      <c r="F85" s="20"/>
      <c r="G85" s="20"/>
      <c r="H85" s="20"/>
      <c r="I85" s="30"/>
    </row>
    <row r="86" spans="2:9">
      <c r="B86" s="28"/>
      <c r="C86" s="20"/>
      <c r="D86" s="7" t="s">
        <v>0</v>
      </c>
      <c r="E86" s="8">
        <f>SUM(E82:E85)</f>
        <v>-5333.333333333333</v>
      </c>
      <c r="F86" s="20"/>
      <c r="G86" s="20"/>
      <c r="H86" s="20"/>
      <c r="I86" s="30"/>
    </row>
    <row r="87" spans="2:9" ht="12.75" thickBot="1">
      <c r="B87" s="37"/>
      <c r="C87" s="40"/>
      <c r="D87" s="40"/>
      <c r="E87" s="64"/>
      <c r="F87" s="40"/>
      <c r="G87" s="40"/>
      <c r="H87" s="40"/>
      <c r="I87" s="41"/>
    </row>
  </sheetData>
  <phoneticPr fontId="2"/>
  <pageMargins left="0.7" right="0.7" top="0.75" bottom="0.75" header="0.3" footer="0.3"/>
  <pageSetup paperSize="9" orientation="portrait" horizontalDpi="0" verticalDpi="0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7"/>
  <sheetViews>
    <sheetView zoomScaleNormal="100" workbookViewId="0">
      <selection activeCell="E13" sqref="E13"/>
    </sheetView>
  </sheetViews>
  <sheetFormatPr defaultRowHeight="12"/>
  <cols>
    <col min="1" max="1" width="5.625" style="11" customWidth="1"/>
    <col min="2" max="2" width="2.625" style="11" bestFit="1" customWidth="1"/>
    <col min="3" max="3" width="9.5" style="10" bestFit="1" customWidth="1"/>
    <col min="4" max="4" width="10.25" style="10" bestFit="1" customWidth="1"/>
    <col min="5" max="5" width="30.5" style="11" customWidth="1"/>
    <col min="6" max="6" width="9.125" style="11" bestFit="1" customWidth="1"/>
    <col min="7" max="7" width="9" style="11"/>
    <col min="8" max="8" width="11.375" style="11" bestFit="1" customWidth="1"/>
    <col min="9" max="9" width="9.25" style="11" bestFit="1" customWidth="1"/>
    <col min="10" max="10" width="3.125" style="11" bestFit="1" customWidth="1"/>
    <col min="11" max="254" width="9" style="11"/>
    <col min="255" max="255" width="9.5" style="11" bestFit="1" customWidth="1"/>
    <col min="256" max="256" width="10.25" style="11" bestFit="1" customWidth="1"/>
    <col min="257" max="258" width="9.125" style="11" bestFit="1" customWidth="1"/>
    <col min="259" max="259" width="3.875" style="11" customWidth="1"/>
    <col min="260" max="260" width="13.125" style="11" bestFit="1" customWidth="1"/>
    <col min="261" max="261" width="10.25" style="11" bestFit="1" customWidth="1"/>
    <col min="262" max="510" width="9" style="11"/>
    <col min="511" max="511" width="9.5" style="11" bestFit="1" customWidth="1"/>
    <col min="512" max="512" width="10.25" style="11" bestFit="1" customWidth="1"/>
    <col min="513" max="514" width="9.125" style="11" bestFit="1" customWidth="1"/>
    <col min="515" max="515" width="3.875" style="11" customWidth="1"/>
    <col min="516" max="516" width="13.125" style="11" bestFit="1" customWidth="1"/>
    <col min="517" max="517" width="10.25" style="11" bestFit="1" customWidth="1"/>
    <col min="518" max="766" width="9" style="11"/>
    <col min="767" max="767" width="9.5" style="11" bestFit="1" customWidth="1"/>
    <col min="768" max="768" width="10.25" style="11" bestFit="1" customWidth="1"/>
    <col min="769" max="770" width="9.125" style="11" bestFit="1" customWidth="1"/>
    <col min="771" max="771" width="3.875" style="11" customWidth="1"/>
    <col min="772" max="772" width="13.125" style="11" bestFit="1" customWidth="1"/>
    <col min="773" max="773" width="10.25" style="11" bestFit="1" customWidth="1"/>
    <col min="774" max="1022" width="9" style="11"/>
    <col min="1023" max="1023" width="9.5" style="11" bestFit="1" customWidth="1"/>
    <col min="1024" max="1024" width="10.25" style="11" bestFit="1" customWidth="1"/>
    <col min="1025" max="1026" width="9.125" style="11" bestFit="1" customWidth="1"/>
    <col min="1027" max="1027" width="3.875" style="11" customWidth="1"/>
    <col min="1028" max="1028" width="13.125" style="11" bestFit="1" customWidth="1"/>
    <col min="1029" max="1029" width="10.25" style="11" bestFit="1" customWidth="1"/>
    <col min="1030" max="1278" width="9" style="11"/>
    <col min="1279" max="1279" width="9.5" style="11" bestFit="1" customWidth="1"/>
    <col min="1280" max="1280" width="10.25" style="11" bestFit="1" customWidth="1"/>
    <col min="1281" max="1282" width="9.125" style="11" bestFit="1" customWidth="1"/>
    <col min="1283" max="1283" width="3.875" style="11" customWidth="1"/>
    <col min="1284" max="1284" width="13.125" style="11" bestFit="1" customWidth="1"/>
    <col min="1285" max="1285" width="10.25" style="11" bestFit="1" customWidth="1"/>
    <col min="1286" max="1534" width="9" style="11"/>
    <col min="1535" max="1535" width="9.5" style="11" bestFit="1" customWidth="1"/>
    <col min="1536" max="1536" width="10.25" style="11" bestFit="1" customWidth="1"/>
    <col min="1537" max="1538" width="9.125" style="11" bestFit="1" customWidth="1"/>
    <col min="1539" max="1539" width="3.875" style="11" customWidth="1"/>
    <col min="1540" max="1540" width="13.125" style="11" bestFit="1" customWidth="1"/>
    <col min="1541" max="1541" width="10.25" style="11" bestFit="1" customWidth="1"/>
    <col min="1542" max="1790" width="9" style="11"/>
    <col min="1791" max="1791" width="9.5" style="11" bestFit="1" customWidth="1"/>
    <col min="1792" max="1792" width="10.25" style="11" bestFit="1" customWidth="1"/>
    <col min="1793" max="1794" width="9.125" style="11" bestFit="1" customWidth="1"/>
    <col min="1795" max="1795" width="3.875" style="11" customWidth="1"/>
    <col min="1796" max="1796" width="13.125" style="11" bestFit="1" customWidth="1"/>
    <col min="1797" max="1797" width="10.25" style="11" bestFit="1" customWidth="1"/>
    <col min="1798" max="2046" width="9" style="11"/>
    <col min="2047" max="2047" width="9.5" style="11" bestFit="1" customWidth="1"/>
    <col min="2048" max="2048" width="10.25" style="11" bestFit="1" customWidth="1"/>
    <col min="2049" max="2050" width="9.125" style="11" bestFit="1" customWidth="1"/>
    <col min="2051" max="2051" width="3.875" style="11" customWidth="1"/>
    <col min="2052" max="2052" width="13.125" style="11" bestFit="1" customWidth="1"/>
    <col min="2053" max="2053" width="10.25" style="11" bestFit="1" customWidth="1"/>
    <col min="2054" max="2302" width="9" style="11"/>
    <col min="2303" max="2303" width="9.5" style="11" bestFit="1" customWidth="1"/>
    <col min="2304" max="2304" width="10.25" style="11" bestFit="1" customWidth="1"/>
    <col min="2305" max="2306" width="9.125" style="11" bestFit="1" customWidth="1"/>
    <col min="2307" max="2307" width="3.875" style="11" customWidth="1"/>
    <col min="2308" max="2308" width="13.125" style="11" bestFit="1" customWidth="1"/>
    <col min="2309" max="2309" width="10.25" style="11" bestFit="1" customWidth="1"/>
    <col min="2310" max="2558" width="9" style="11"/>
    <col min="2559" max="2559" width="9.5" style="11" bestFit="1" customWidth="1"/>
    <col min="2560" max="2560" width="10.25" style="11" bestFit="1" customWidth="1"/>
    <col min="2561" max="2562" width="9.125" style="11" bestFit="1" customWidth="1"/>
    <col min="2563" max="2563" width="3.875" style="11" customWidth="1"/>
    <col min="2564" max="2564" width="13.125" style="11" bestFit="1" customWidth="1"/>
    <col min="2565" max="2565" width="10.25" style="11" bestFit="1" customWidth="1"/>
    <col min="2566" max="2814" width="9" style="11"/>
    <col min="2815" max="2815" width="9.5" style="11" bestFit="1" customWidth="1"/>
    <col min="2816" max="2816" width="10.25" style="11" bestFit="1" customWidth="1"/>
    <col min="2817" max="2818" width="9.125" style="11" bestFit="1" customWidth="1"/>
    <col min="2819" max="2819" width="3.875" style="11" customWidth="1"/>
    <col min="2820" max="2820" width="13.125" style="11" bestFit="1" customWidth="1"/>
    <col min="2821" max="2821" width="10.25" style="11" bestFit="1" customWidth="1"/>
    <col min="2822" max="3070" width="9" style="11"/>
    <col min="3071" max="3071" width="9.5" style="11" bestFit="1" customWidth="1"/>
    <col min="3072" max="3072" width="10.25" style="11" bestFit="1" customWidth="1"/>
    <col min="3073" max="3074" width="9.125" style="11" bestFit="1" customWidth="1"/>
    <col min="3075" max="3075" width="3.875" style="11" customWidth="1"/>
    <col min="3076" max="3076" width="13.125" style="11" bestFit="1" customWidth="1"/>
    <col min="3077" max="3077" width="10.25" style="11" bestFit="1" customWidth="1"/>
    <col min="3078" max="3326" width="9" style="11"/>
    <col min="3327" max="3327" width="9.5" style="11" bestFit="1" customWidth="1"/>
    <col min="3328" max="3328" width="10.25" style="11" bestFit="1" customWidth="1"/>
    <col min="3329" max="3330" width="9.125" style="11" bestFit="1" customWidth="1"/>
    <col min="3331" max="3331" width="3.875" style="11" customWidth="1"/>
    <col min="3332" max="3332" width="13.125" style="11" bestFit="1" customWidth="1"/>
    <col min="3333" max="3333" width="10.25" style="11" bestFit="1" customWidth="1"/>
    <col min="3334" max="3582" width="9" style="11"/>
    <col min="3583" max="3583" width="9.5" style="11" bestFit="1" customWidth="1"/>
    <col min="3584" max="3584" width="10.25" style="11" bestFit="1" customWidth="1"/>
    <col min="3585" max="3586" width="9.125" style="11" bestFit="1" customWidth="1"/>
    <col min="3587" max="3587" width="3.875" style="11" customWidth="1"/>
    <col min="3588" max="3588" width="13.125" style="11" bestFit="1" customWidth="1"/>
    <col min="3589" max="3589" width="10.25" style="11" bestFit="1" customWidth="1"/>
    <col min="3590" max="3838" width="9" style="11"/>
    <col min="3839" max="3839" width="9.5" style="11" bestFit="1" customWidth="1"/>
    <col min="3840" max="3840" width="10.25" style="11" bestFit="1" customWidth="1"/>
    <col min="3841" max="3842" width="9.125" style="11" bestFit="1" customWidth="1"/>
    <col min="3843" max="3843" width="3.875" style="11" customWidth="1"/>
    <col min="3844" max="3844" width="13.125" style="11" bestFit="1" customWidth="1"/>
    <col min="3845" max="3845" width="10.25" style="11" bestFit="1" customWidth="1"/>
    <col min="3846" max="4094" width="9" style="11"/>
    <col min="4095" max="4095" width="9.5" style="11" bestFit="1" customWidth="1"/>
    <col min="4096" max="4096" width="10.25" style="11" bestFit="1" customWidth="1"/>
    <col min="4097" max="4098" width="9.125" style="11" bestFit="1" customWidth="1"/>
    <col min="4099" max="4099" width="3.875" style="11" customWidth="1"/>
    <col min="4100" max="4100" width="13.125" style="11" bestFit="1" customWidth="1"/>
    <col min="4101" max="4101" width="10.25" style="11" bestFit="1" customWidth="1"/>
    <col min="4102" max="4350" width="9" style="11"/>
    <col min="4351" max="4351" width="9.5" style="11" bestFit="1" customWidth="1"/>
    <col min="4352" max="4352" width="10.25" style="11" bestFit="1" customWidth="1"/>
    <col min="4353" max="4354" width="9.125" style="11" bestFit="1" customWidth="1"/>
    <col min="4355" max="4355" width="3.875" style="11" customWidth="1"/>
    <col min="4356" max="4356" width="13.125" style="11" bestFit="1" customWidth="1"/>
    <col min="4357" max="4357" width="10.25" style="11" bestFit="1" customWidth="1"/>
    <col min="4358" max="4606" width="9" style="11"/>
    <col min="4607" max="4607" width="9.5" style="11" bestFit="1" customWidth="1"/>
    <col min="4608" max="4608" width="10.25" style="11" bestFit="1" customWidth="1"/>
    <col min="4609" max="4610" width="9.125" style="11" bestFit="1" customWidth="1"/>
    <col min="4611" max="4611" width="3.875" style="11" customWidth="1"/>
    <col min="4612" max="4612" width="13.125" style="11" bestFit="1" customWidth="1"/>
    <col min="4613" max="4613" width="10.25" style="11" bestFit="1" customWidth="1"/>
    <col min="4614" max="4862" width="9" style="11"/>
    <col min="4863" max="4863" width="9.5" style="11" bestFit="1" customWidth="1"/>
    <col min="4864" max="4864" width="10.25" style="11" bestFit="1" customWidth="1"/>
    <col min="4865" max="4866" width="9.125" style="11" bestFit="1" customWidth="1"/>
    <col min="4867" max="4867" width="3.875" style="11" customWidth="1"/>
    <col min="4868" max="4868" width="13.125" style="11" bestFit="1" customWidth="1"/>
    <col min="4869" max="4869" width="10.25" style="11" bestFit="1" customWidth="1"/>
    <col min="4870" max="5118" width="9" style="11"/>
    <col min="5119" max="5119" width="9.5" style="11" bestFit="1" customWidth="1"/>
    <col min="5120" max="5120" width="10.25" style="11" bestFit="1" customWidth="1"/>
    <col min="5121" max="5122" width="9.125" style="11" bestFit="1" customWidth="1"/>
    <col min="5123" max="5123" width="3.875" style="11" customWidth="1"/>
    <col min="5124" max="5124" width="13.125" style="11" bestFit="1" customWidth="1"/>
    <col min="5125" max="5125" width="10.25" style="11" bestFit="1" customWidth="1"/>
    <col min="5126" max="5374" width="9" style="11"/>
    <col min="5375" max="5375" width="9.5" style="11" bestFit="1" customWidth="1"/>
    <col min="5376" max="5376" width="10.25" style="11" bestFit="1" customWidth="1"/>
    <col min="5377" max="5378" width="9.125" style="11" bestFit="1" customWidth="1"/>
    <col min="5379" max="5379" width="3.875" style="11" customWidth="1"/>
    <col min="5380" max="5380" width="13.125" style="11" bestFit="1" customWidth="1"/>
    <col min="5381" max="5381" width="10.25" style="11" bestFit="1" customWidth="1"/>
    <col min="5382" max="5630" width="9" style="11"/>
    <col min="5631" max="5631" width="9.5" style="11" bestFit="1" customWidth="1"/>
    <col min="5632" max="5632" width="10.25" style="11" bestFit="1" customWidth="1"/>
    <col min="5633" max="5634" width="9.125" style="11" bestFit="1" customWidth="1"/>
    <col min="5635" max="5635" width="3.875" style="11" customWidth="1"/>
    <col min="5636" max="5636" width="13.125" style="11" bestFit="1" customWidth="1"/>
    <col min="5637" max="5637" width="10.25" style="11" bestFit="1" customWidth="1"/>
    <col min="5638" max="5886" width="9" style="11"/>
    <col min="5887" max="5887" width="9.5" style="11" bestFit="1" customWidth="1"/>
    <col min="5888" max="5888" width="10.25" style="11" bestFit="1" customWidth="1"/>
    <col min="5889" max="5890" width="9.125" style="11" bestFit="1" customWidth="1"/>
    <col min="5891" max="5891" width="3.875" style="11" customWidth="1"/>
    <col min="5892" max="5892" width="13.125" style="11" bestFit="1" customWidth="1"/>
    <col min="5893" max="5893" width="10.25" style="11" bestFit="1" customWidth="1"/>
    <col min="5894" max="6142" width="9" style="11"/>
    <col min="6143" max="6143" width="9.5" style="11" bestFit="1" customWidth="1"/>
    <col min="6144" max="6144" width="10.25" style="11" bestFit="1" customWidth="1"/>
    <col min="6145" max="6146" width="9.125" style="11" bestFit="1" customWidth="1"/>
    <col min="6147" max="6147" width="3.875" style="11" customWidth="1"/>
    <col min="6148" max="6148" width="13.125" style="11" bestFit="1" customWidth="1"/>
    <col min="6149" max="6149" width="10.25" style="11" bestFit="1" customWidth="1"/>
    <col min="6150" max="6398" width="9" style="11"/>
    <col min="6399" max="6399" width="9.5" style="11" bestFit="1" customWidth="1"/>
    <col min="6400" max="6400" width="10.25" style="11" bestFit="1" customWidth="1"/>
    <col min="6401" max="6402" width="9.125" style="11" bestFit="1" customWidth="1"/>
    <col min="6403" max="6403" width="3.875" style="11" customWidth="1"/>
    <col min="6404" max="6404" width="13.125" style="11" bestFit="1" customWidth="1"/>
    <col min="6405" max="6405" width="10.25" style="11" bestFit="1" customWidth="1"/>
    <col min="6406" max="6654" width="9" style="11"/>
    <col min="6655" max="6655" width="9.5" style="11" bestFit="1" customWidth="1"/>
    <col min="6656" max="6656" width="10.25" style="11" bestFit="1" customWidth="1"/>
    <col min="6657" max="6658" width="9.125" style="11" bestFit="1" customWidth="1"/>
    <col min="6659" max="6659" width="3.875" style="11" customWidth="1"/>
    <col min="6660" max="6660" width="13.125" style="11" bestFit="1" customWidth="1"/>
    <col min="6661" max="6661" width="10.25" style="11" bestFit="1" customWidth="1"/>
    <col min="6662" max="6910" width="9" style="11"/>
    <col min="6911" max="6911" width="9.5" style="11" bestFit="1" customWidth="1"/>
    <col min="6912" max="6912" width="10.25" style="11" bestFit="1" customWidth="1"/>
    <col min="6913" max="6914" width="9.125" style="11" bestFit="1" customWidth="1"/>
    <col min="6915" max="6915" width="3.875" style="11" customWidth="1"/>
    <col min="6916" max="6916" width="13.125" style="11" bestFit="1" customWidth="1"/>
    <col min="6917" max="6917" width="10.25" style="11" bestFit="1" customWidth="1"/>
    <col min="6918" max="7166" width="9" style="11"/>
    <col min="7167" max="7167" width="9.5" style="11" bestFit="1" customWidth="1"/>
    <col min="7168" max="7168" width="10.25" style="11" bestFit="1" customWidth="1"/>
    <col min="7169" max="7170" width="9.125" style="11" bestFit="1" customWidth="1"/>
    <col min="7171" max="7171" width="3.875" style="11" customWidth="1"/>
    <col min="7172" max="7172" width="13.125" style="11" bestFit="1" customWidth="1"/>
    <col min="7173" max="7173" width="10.25" style="11" bestFit="1" customWidth="1"/>
    <col min="7174" max="7422" width="9" style="11"/>
    <col min="7423" max="7423" width="9.5" style="11" bestFit="1" customWidth="1"/>
    <col min="7424" max="7424" width="10.25" style="11" bestFit="1" customWidth="1"/>
    <col min="7425" max="7426" width="9.125" style="11" bestFit="1" customWidth="1"/>
    <col min="7427" max="7427" width="3.875" style="11" customWidth="1"/>
    <col min="7428" max="7428" width="13.125" style="11" bestFit="1" customWidth="1"/>
    <col min="7429" max="7429" width="10.25" style="11" bestFit="1" customWidth="1"/>
    <col min="7430" max="7678" width="9" style="11"/>
    <col min="7679" max="7679" width="9.5" style="11" bestFit="1" customWidth="1"/>
    <col min="7680" max="7680" width="10.25" style="11" bestFit="1" customWidth="1"/>
    <col min="7681" max="7682" width="9.125" style="11" bestFit="1" customWidth="1"/>
    <col min="7683" max="7683" width="3.875" style="11" customWidth="1"/>
    <col min="7684" max="7684" width="13.125" style="11" bestFit="1" customWidth="1"/>
    <col min="7685" max="7685" width="10.25" style="11" bestFit="1" customWidth="1"/>
    <col min="7686" max="7934" width="9" style="11"/>
    <col min="7935" max="7935" width="9.5" style="11" bestFit="1" customWidth="1"/>
    <col min="7936" max="7936" width="10.25" style="11" bestFit="1" customWidth="1"/>
    <col min="7937" max="7938" width="9.125" style="11" bestFit="1" customWidth="1"/>
    <col min="7939" max="7939" width="3.875" style="11" customWidth="1"/>
    <col min="7940" max="7940" width="13.125" style="11" bestFit="1" customWidth="1"/>
    <col min="7941" max="7941" width="10.25" style="11" bestFit="1" customWidth="1"/>
    <col min="7942" max="8190" width="9" style="11"/>
    <col min="8191" max="8191" width="9.5" style="11" bestFit="1" customWidth="1"/>
    <col min="8192" max="8192" width="10.25" style="11" bestFit="1" customWidth="1"/>
    <col min="8193" max="8194" width="9.125" style="11" bestFit="1" customWidth="1"/>
    <col min="8195" max="8195" width="3.875" style="11" customWidth="1"/>
    <col min="8196" max="8196" width="13.125" style="11" bestFit="1" customWidth="1"/>
    <col min="8197" max="8197" width="10.25" style="11" bestFit="1" customWidth="1"/>
    <col min="8198" max="8446" width="9" style="11"/>
    <col min="8447" max="8447" width="9.5" style="11" bestFit="1" customWidth="1"/>
    <col min="8448" max="8448" width="10.25" style="11" bestFit="1" customWidth="1"/>
    <col min="8449" max="8450" width="9.125" style="11" bestFit="1" customWidth="1"/>
    <col min="8451" max="8451" width="3.875" style="11" customWidth="1"/>
    <col min="8452" max="8452" width="13.125" style="11" bestFit="1" customWidth="1"/>
    <col min="8453" max="8453" width="10.25" style="11" bestFit="1" customWidth="1"/>
    <col min="8454" max="8702" width="9" style="11"/>
    <col min="8703" max="8703" width="9.5" style="11" bestFit="1" customWidth="1"/>
    <col min="8704" max="8704" width="10.25" style="11" bestFit="1" customWidth="1"/>
    <col min="8705" max="8706" width="9.125" style="11" bestFit="1" customWidth="1"/>
    <col min="8707" max="8707" width="3.875" style="11" customWidth="1"/>
    <col min="8708" max="8708" width="13.125" style="11" bestFit="1" customWidth="1"/>
    <col min="8709" max="8709" width="10.25" style="11" bestFit="1" customWidth="1"/>
    <col min="8710" max="8958" width="9" style="11"/>
    <col min="8959" max="8959" width="9.5" style="11" bestFit="1" customWidth="1"/>
    <col min="8960" max="8960" width="10.25" style="11" bestFit="1" customWidth="1"/>
    <col min="8961" max="8962" width="9.125" style="11" bestFit="1" customWidth="1"/>
    <col min="8963" max="8963" width="3.875" style="11" customWidth="1"/>
    <col min="8964" max="8964" width="13.125" style="11" bestFit="1" customWidth="1"/>
    <col min="8965" max="8965" width="10.25" style="11" bestFit="1" customWidth="1"/>
    <col min="8966" max="9214" width="9" style="11"/>
    <col min="9215" max="9215" width="9.5" style="11" bestFit="1" customWidth="1"/>
    <col min="9216" max="9216" width="10.25" style="11" bestFit="1" customWidth="1"/>
    <col min="9217" max="9218" width="9.125" style="11" bestFit="1" customWidth="1"/>
    <col min="9219" max="9219" width="3.875" style="11" customWidth="1"/>
    <col min="9220" max="9220" width="13.125" style="11" bestFit="1" customWidth="1"/>
    <col min="9221" max="9221" width="10.25" style="11" bestFit="1" customWidth="1"/>
    <col min="9222" max="9470" width="9" style="11"/>
    <col min="9471" max="9471" width="9.5" style="11" bestFit="1" customWidth="1"/>
    <col min="9472" max="9472" width="10.25" style="11" bestFit="1" customWidth="1"/>
    <col min="9473" max="9474" width="9.125" style="11" bestFit="1" customWidth="1"/>
    <col min="9475" max="9475" width="3.875" style="11" customWidth="1"/>
    <col min="9476" max="9476" width="13.125" style="11" bestFit="1" customWidth="1"/>
    <col min="9477" max="9477" width="10.25" style="11" bestFit="1" customWidth="1"/>
    <col min="9478" max="9726" width="9" style="11"/>
    <col min="9727" max="9727" width="9.5" style="11" bestFit="1" customWidth="1"/>
    <col min="9728" max="9728" width="10.25" style="11" bestFit="1" customWidth="1"/>
    <col min="9729" max="9730" width="9.125" style="11" bestFit="1" customWidth="1"/>
    <col min="9731" max="9731" width="3.875" style="11" customWidth="1"/>
    <col min="9732" max="9732" width="13.125" style="11" bestFit="1" customWidth="1"/>
    <col min="9733" max="9733" width="10.25" style="11" bestFit="1" customWidth="1"/>
    <col min="9734" max="9982" width="9" style="11"/>
    <col min="9983" max="9983" width="9.5" style="11" bestFit="1" customWidth="1"/>
    <col min="9984" max="9984" width="10.25" style="11" bestFit="1" customWidth="1"/>
    <col min="9985" max="9986" width="9.125" style="11" bestFit="1" customWidth="1"/>
    <col min="9987" max="9987" width="3.875" style="11" customWidth="1"/>
    <col min="9988" max="9988" width="13.125" style="11" bestFit="1" customWidth="1"/>
    <col min="9989" max="9989" width="10.25" style="11" bestFit="1" customWidth="1"/>
    <col min="9990" max="10238" width="9" style="11"/>
    <col min="10239" max="10239" width="9.5" style="11" bestFit="1" customWidth="1"/>
    <col min="10240" max="10240" width="10.25" style="11" bestFit="1" customWidth="1"/>
    <col min="10241" max="10242" width="9.125" style="11" bestFit="1" customWidth="1"/>
    <col min="10243" max="10243" width="3.875" style="11" customWidth="1"/>
    <col min="10244" max="10244" width="13.125" style="11" bestFit="1" customWidth="1"/>
    <col min="10245" max="10245" width="10.25" style="11" bestFit="1" customWidth="1"/>
    <col min="10246" max="10494" width="9" style="11"/>
    <col min="10495" max="10495" width="9.5" style="11" bestFit="1" customWidth="1"/>
    <col min="10496" max="10496" width="10.25" style="11" bestFit="1" customWidth="1"/>
    <col min="10497" max="10498" width="9.125" style="11" bestFit="1" customWidth="1"/>
    <col min="10499" max="10499" width="3.875" style="11" customWidth="1"/>
    <col min="10500" max="10500" width="13.125" style="11" bestFit="1" customWidth="1"/>
    <col min="10501" max="10501" width="10.25" style="11" bestFit="1" customWidth="1"/>
    <col min="10502" max="10750" width="9" style="11"/>
    <col min="10751" max="10751" width="9.5" style="11" bestFit="1" customWidth="1"/>
    <col min="10752" max="10752" width="10.25" style="11" bestFit="1" customWidth="1"/>
    <col min="10753" max="10754" width="9.125" style="11" bestFit="1" customWidth="1"/>
    <col min="10755" max="10755" width="3.875" style="11" customWidth="1"/>
    <col min="10756" max="10756" width="13.125" style="11" bestFit="1" customWidth="1"/>
    <col min="10757" max="10757" width="10.25" style="11" bestFit="1" customWidth="1"/>
    <col min="10758" max="11006" width="9" style="11"/>
    <col min="11007" max="11007" width="9.5" style="11" bestFit="1" customWidth="1"/>
    <col min="11008" max="11008" width="10.25" style="11" bestFit="1" customWidth="1"/>
    <col min="11009" max="11010" width="9.125" style="11" bestFit="1" customWidth="1"/>
    <col min="11011" max="11011" width="3.875" style="11" customWidth="1"/>
    <col min="11012" max="11012" width="13.125" style="11" bestFit="1" customWidth="1"/>
    <col min="11013" max="11013" width="10.25" style="11" bestFit="1" customWidth="1"/>
    <col min="11014" max="11262" width="9" style="11"/>
    <col min="11263" max="11263" width="9.5" style="11" bestFit="1" customWidth="1"/>
    <col min="11264" max="11264" width="10.25" style="11" bestFit="1" customWidth="1"/>
    <col min="11265" max="11266" width="9.125" style="11" bestFit="1" customWidth="1"/>
    <col min="11267" max="11267" width="3.875" style="11" customWidth="1"/>
    <col min="11268" max="11268" width="13.125" style="11" bestFit="1" customWidth="1"/>
    <col min="11269" max="11269" width="10.25" style="11" bestFit="1" customWidth="1"/>
    <col min="11270" max="11518" width="9" style="11"/>
    <col min="11519" max="11519" width="9.5" style="11" bestFit="1" customWidth="1"/>
    <col min="11520" max="11520" width="10.25" style="11" bestFit="1" customWidth="1"/>
    <col min="11521" max="11522" width="9.125" style="11" bestFit="1" customWidth="1"/>
    <col min="11523" max="11523" width="3.875" style="11" customWidth="1"/>
    <col min="11524" max="11524" width="13.125" style="11" bestFit="1" customWidth="1"/>
    <col min="11525" max="11525" width="10.25" style="11" bestFit="1" customWidth="1"/>
    <col min="11526" max="11774" width="9" style="11"/>
    <col min="11775" max="11775" width="9.5" style="11" bestFit="1" customWidth="1"/>
    <col min="11776" max="11776" width="10.25" style="11" bestFit="1" customWidth="1"/>
    <col min="11777" max="11778" width="9.125" style="11" bestFit="1" customWidth="1"/>
    <col min="11779" max="11779" width="3.875" style="11" customWidth="1"/>
    <col min="11780" max="11780" width="13.125" style="11" bestFit="1" customWidth="1"/>
    <col min="11781" max="11781" width="10.25" style="11" bestFit="1" customWidth="1"/>
    <col min="11782" max="12030" width="9" style="11"/>
    <col min="12031" max="12031" width="9.5" style="11" bestFit="1" customWidth="1"/>
    <col min="12032" max="12032" width="10.25" style="11" bestFit="1" customWidth="1"/>
    <col min="12033" max="12034" width="9.125" style="11" bestFit="1" customWidth="1"/>
    <col min="12035" max="12035" width="3.875" style="11" customWidth="1"/>
    <col min="12036" max="12036" width="13.125" style="11" bestFit="1" customWidth="1"/>
    <col min="12037" max="12037" width="10.25" style="11" bestFit="1" customWidth="1"/>
    <col min="12038" max="12286" width="9" style="11"/>
    <col min="12287" max="12287" width="9.5" style="11" bestFit="1" customWidth="1"/>
    <col min="12288" max="12288" width="10.25" style="11" bestFit="1" customWidth="1"/>
    <col min="12289" max="12290" width="9.125" style="11" bestFit="1" customWidth="1"/>
    <col min="12291" max="12291" width="3.875" style="11" customWidth="1"/>
    <col min="12292" max="12292" width="13.125" style="11" bestFit="1" customWidth="1"/>
    <col min="12293" max="12293" width="10.25" style="11" bestFit="1" customWidth="1"/>
    <col min="12294" max="12542" width="9" style="11"/>
    <col min="12543" max="12543" width="9.5" style="11" bestFit="1" customWidth="1"/>
    <col min="12544" max="12544" width="10.25" style="11" bestFit="1" customWidth="1"/>
    <col min="12545" max="12546" width="9.125" style="11" bestFit="1" customWidth="1"/>
    <col min="12547" max="12547" width="3.875" style="11" customWidth="1"/>
    <col min="12548" max="12548" width="13.125" style="11" bestFit="1" customWidth="1"/>
    <col min="12549" max="12549" width="10.25" style="11" bestFit="1" customWidth="1"/>
    <col min="12550" max="12798" width="9" style="11"/>
    <col min="12799" max="12799" width="9.5" style="11" bestFit="1" customWidth="1"/>
    <col min="12800" max="12800" width="10.25" style="11" bestFit="1" customWidth="1"/>
    <col min="12801" max="12802" width="9.125" style="11" bestFit="1" customWidth="1"/>
    <col min="12803" max="12803" width="3.875" style="11" customWidth="1"/>
    <col min="12804" max="12804" width="13.125" style="11" bestFit="1" customWidth="1"/>
    <col min="12805" max="12805" width="10.25" style="11" bestFit="1" customWidth="1"/>
    <col min="12806" max="13054" width="9" style="11"/>
    <col min="13055" max="13055" width="9.5" style="11" bestFit="1" customWidth="1"/>
    <col min="13056" max="13056" width="10.25" style="11" bestFit="1" customWidth="1"/>
    <col min="13057" max="13058" width="9.125" style="11" bestFit="1" customWidth="1"/>
    <col min="13059" max="13059" width="3.875" style="11" customWidth="1"/>
    <col min="13060" max="13060" width="13.125" style="11" bestFit="1" customWidth="1"/>
    <col min="13061" max="13061" width="10.25" style="11" bestFit="1" customWidth="1"/>
    <col min="13062" max="13310" width="9" style="11"/>
    <col min="13311" max="13311" width="9.5" style="11" bestFit="1" customWidth="1"/>
    <col min="13312" max="13312" width="10.25" style="11" bestFit="1" customWidth="1"/>
    <col min="13313" max="13314" width="9.125" style="11" bestFit="1" customWidth="1"/>
    <col min="13315" max="13315" width="3.875" style="11" customWidth="1"/>
    <col min="13316" max="13316" width="13.125" style="11" bestFit="1" customWidth="1"/>
    <col min="13317" max="13317" width="10.25" style="11" bestFit="1" customWidth="1"/>
    <col min="13318" max="13566" width="9" style="11"/>
    <col min="13567" max="13567" width="9.5" style="11" bestFit="1" customWidth="1"/>
    <col min="13568" max="13568" width="10.25" style="11" bestFit="1" customWidth="1"/>
    <col min="13569" max="13570" width="9.125" style="11" bestFit="1" customWidth="1"/>
    <col min="13571" max="13571" width="3.875" style="11" customWidth="1"/>
    <col min="13572" max="13572" width="13.125" style="11" bestFit="1" customWidth="1"/>
    <col min="13573" max="13573" width="10.25" style="11" bestFit="1" customWidth="1"/>
    <col min="13574" max="13822" width="9" style="11"/>
    <col min="13823" max="13823" width="9.5" style="11" bestFit="1" customWidth="1"/>
    <col min="13824" max="13824" width="10.25" style="11" bestFit="1" customWidth="1"/>
    <col min="13825" max="13826" width="9.125" style="11" bestFit="1" customWidth="1"/>
    <col min="13827" max="13827" width="3.875" style="11" customWidth="1"/>
    <col min="13828" max="13828" width="13.125" style="11" bestFit="1" customWidth="1"/>
    <col min="13829" max="13829" width="10.25" style="11" bestFit="1" customWidth="1"/>
    <col min="13830" max="14078" width="9" style="11"/>
    <col min="14079" max="14079" width="9.5" style="11" bestFit="1" customWidth="1"/>
    <col min="14080" max="14080" width="10.25" style="11" bestFit="1" customWidth="1"/>
    <col min="14081" max="14082" width="9.125" style="11" bestFit="1" customWidth="1"/>
    <col min="14083" max="14083" width="3.875" style="11" customWidth="1"/>
    <col min="14084" max="14084" width="13.125" style="11" bestFit="1" customWidth="1"/>
    <col min="14085" max="14085" width="10.25" style="11" bestFit="1" customWidth="1"/>
    <col min="14086" max="14334" width="9" style="11"/>
    <col min="14335" max="14335" width="9.5" style="11" bestFit="1" customWidth="1"/>
    <col min="14336" max="14336" width="10.25" style="11" bestFit="1" customWidth="1"/>
    <col min="14337" max="14338" width="9.125" style="11" bestFit="1" customWidth="1"/>
    <col min="14339" max="14339" width="3.875" style="11" customWidth="1"/>
    <col min="14340" max="14340" width="13.125" style="11" bestFit="1" customWidth="1"/>
    <col min="14341" max="14341" width="10.25" style="11" bestFit="1" customWidth="1"/>
    <col min="14342" max="14590" width="9" style="11"/>
    <col min="14591" max="14591" width="9.5" style="11" bestFit="1" customWidth="1"/>
    <col min="14592" max="14592" width="10.25" style="11" bestFit="1" customWidth="1"/>
    <col min="14593" max="14594" width="9.125" style="11" bestFit="1" customWidth="1"/>
    <col min="14595" max="14595" width="3.875" style="11" customWidth="1"/>
    <col min="14596" max="14596" width="13.125" style="11" bestFit="1" customWidth="1"/>
    <col min="14597" max="14597" width="10.25" style="11" bestFit="1" customWidth="1"/>
    <col min="14598" max="14846" width="9" style="11"/>
    <col min="14847" max="14847" width="9.5" style="11" bestFit="1" customWidth="1"/>
    <col min="14848" max="14848" width="10.25" style="11" bestFit="1" customWidth="1"/>
    <col min="14849" max="14850" width="9.125" style="11" bestFit="1" customWidth="1"/>
    <col min="14851" max="14851" width="3.875" style="11" customWidth="1"/>
    <col min="14852" max="14852" width="13.125" style="11" bestFit="1" customWidth="1"/>
    <col min="14853" max="14853" width="10.25" style="11" bestFit="1" customWidth="1"/>
    <col min="14854" max="15102" width="9" style="11"/>
    <col min="15103" max="15103" width="9.5" style="11" bestFit="1" customWidth="1"/>
    <col min="15104" max="15104" width="10.25" style="11" bestFit="1" customWidth="1"/>
    <col min="15105" max="15106" width="9.125" style="11" bestFit="1" customWidth="1"/>
    <col min="15107" max="15107" width="3.875" style="11" customWidth="1"/>
    <col min="15108" max="15108" width="13.125" style="11" bestFit="1" customWidth="1"/>
    <col min="15109" max="15109" width="10.25" style="11" bestFit="1" customWidth="1"/>
    <col min="15110" max="15358" width="9" style="11"/>
    <col min="15359" max="15359" width="9.5" style="11" bestFit="1" customWidth="1"/>
    <col min="15360" max="15360" width="10.25" style="11" bestFit="1" customWidth="1"/>
    <col min="15361" max="15362" width="9.125" style="11" bestFit="1" customWidth="1"/>
    <col min="15363" max="15363" width="3.875" style="11" customWidth="1"/>
    <col min="15364" max="15364" width="13.125" style="11" bestFit="1" customWidth="1"/>
    <col min="15365" max="15365" width="10.25" style="11" bestFit="1" customWidth="1"/>
    <col min="15366" max="15614" width="9" style="11"/>
    <col min="15615" max="15615" width="9.5" style="11" bestFit="1" customWidth="1"/>
    <col min="15616" max="15616" width="10.25" style="11" bestFit="1" customWidth="1"/>
    <col min="15617" max="15618" width="9.125" style="11" bestFit="1" customWidth="1"/>
    <col min="15619" max="15619" width="3.875" style="11" customWidth="1"/>
    <col min="15620" max="15620" width="13.125" style="11" bestFit="1" customWidth="1"/>
    <col min="15621" max="15621" width="10.25" style="11" bestFit="1" customWidth="1"/>
    <col min="15622" max="15870" width="9" style="11"/>
    <col min="15871" max="15871" width="9.5" style="11" bestFit="1" customWidth="1"/>
    <col min="15872" max="15872" width="10.25" style="11" bestFit="1" customWidth="1"/>
    <col min="15873" max="15874" width="9.125" style="11" bestFit="1" customWidth="1"/>
    <col min="15875" max="15875" width="3.875" style="11" customWidth="1"/>
    <col min="15876" max="15876" width="13.125" style="11" bestFit="1" customWidth="1"/>
    <col min="15877" max="15877" width="10.25" style="11" bestFit="1" customWidth="1"/>
    <col min="15878" max="16126" width="9" style="11"/>
    <col min="16127" max="16127" width="9.5" style="11" bestFit="1" customWidth="1"/>
    <col min="16128" max="16128" width="10.25" style="11" bestFit="1" customWidth="1"/>
    <col min="16129" max="16130" width="9.125" style="11" bestFit="1" customWidth="1"/>
    <col min="16131" max="16131" width="3.875" style="11" customWidth="1"/>
    <col min="16132" max="16132" width="13.125" style="11" bestFit="1" customWidth="1"/>
    <col min="16133" max="16133" width="10.25" style="11" bestFit="1" customWidth="1"/>
    <col min="16134" max="16384" width="9" style="11"/>
  </cols>
  <sheetData>
    <row r="4" spans="2:10" ht="12.75" thickBot="1">
      <c r="B4" s="9" t="s">
        <v>82</v>
      </c>
      <c r="H4" s="16"/>
      <c r="I4" s="10"/>
      <c r="J4" s="17"/>
    </row>
    <row r="5" spans="2:10" ht="14.25" customHeight="1">
      <c r="B5" s="77"/>
      <c r="C5" s="78" t="s">
        <v>22</v>
      </c>
      <c r="D5" s="79"/>
      <c r="E5" s="80" t="s">
        <v>36</v>
      </c>
      <c r="F5" s="16"/>
      <c r="G5" s="13"/>
      <c r="H5" s="17"/>
    </row>
    <row r="6" spans="2:10">
      <c r="B6" s="77"/>
      <c r="C6" s="72" t="s">
        <v>23</v>
      </c>
      <c r="D6" s="73" t="s">
        <v>24</v>
      </c>
      <c r="E6" s="81"/>
    </row>
    <row r="7" spans="2:10">
      <c r="B7" s="22" t="s">
        <v>27</v>
      </c>
      <c r="C7" s="50">
        <v>0</v>
      </c>
      <c r="D7" s="65">
        <v>1800000</v>
      </c>
      <c r="E7" s="70" t="s">
        <v>40</v>
      </c>
      <c r="F7" s="16"/>
      <c r="G7" s="10"/>
      <c r="H7" s="17"/>
    </row>
    <row r="8" spans="2:10">
      <c r="B8" s="22" t="s">
        <v>28</v>
      </c>
      <c r="C8" s="50">
        <f>D7</f>
        <v>1800000</v>
      </c>
      <c r="D8" s="65">
        <v>3600000</v>
      </c>
      <c r="E8" s="70" t="s">
        <v>37</v>
      </c>
      <c r="F8" s="16"/>
      <c r="G8" s="13"/>
      <c r="H8" s="17"/>
    </row>
    <row r="9" spans="2:10">
      <c r="B9" s="22" t="s">
        <v>29</v>
      </c>
      <c r="C9" s="50">
        <f>D8</f>
        <v>3600000</v>
      </c>
      <c r="D9" s="65">
        <v>6600000</v>
      </c>
      <c r="E9" s="70" t="s">
        <v>38</v>
      </c>
      <c r="F9" s="16"/>
      <c r="G9" s="13"/>
      <c r="H9" s="17"/>
    </row>
    <row r="10" spans="2:10">
      <c r="B10" s="22" t="s">
        <v>30</v>
      </c>
      <c r="C10" s="50">
        <f>D9</f>
        <v>6600000</v>
      </c>
      <c r="D10" s="65">
        <v>10000000</v>
      </c>
      <c r="E10" s="70" t="s">
        <v>41</v>
      </c>
      <c r="F10" s="16"/>
      <c r="G10" s="13"/>
      <c r="H10" s="17"/>
    </row>
    <row r="11" spans="2:10">
      <c r="B11" s="22" t="s">
        <v>31</v>
      </c>
      <c r="C11" s="50">
        <f>D10</f>
        <v>10000000</v>
      </c>
      <c r="D11" s="65">
        <v>15000000</v>
      </c>
      <c r="E11" s="70" t="s">
        <v>39</v>
      </c>
      <c r="F11" s="16"/>
      <c r="G11" s="13"/>
      <c r="H11" s="17"/>
    </row>
    <row r="12" spans="2:10" ht="12.75" thickBot="1">
      <c r="B12" s="22" t="s">
        <v>32</v>
      </c>
      <c r="C12" s="50">
        <f>D11</f>
        <v>15000000</v>
      </c>
      <c r="D12" s="65"/>
      <c r="E12" s="71" t="s">
        <v>105</v>
      </c>
      <c r="F12" s="16"/>
      <c r="G12" s="13"/>
      <c r="H12" s="17"/>
    </row>
    <row r="13" spans="2:10">
      <c r="B13" s="16"/>
      <c r="F13" s="10"/>
    </row>
    <row r="15" spans="2:10">
      <c r="C15" s="13"/>
      <c r="D15" s="13"/>
      <c r="E15" s="14"/>
      <c r="F15" s="13"/>
      <c r="G15" s="12"/>
    </row>
    <row r="16" spans="2:10">
      <c r="C16" s="13"/>
      <c r="D16" s="13"/>
      <c r="E16" s="14"/>
      <c r="F16" s="13"/>
      <c r="G16" s="12"/>
    </row>
    <row r="17" spans="3:7">
      <c r="C17" s="13"/>
      <c r="D17" s="13"/>
      <c r="E17" s="14"/>
      <c r="F17" s="13"/>
      <c r="G17" s="12"/>
    </row>
    <row r="18" spans="3:7">
      <c r="C18" s="13"/>
      <c r="D18" s="13"/>
      <c r="E18" s="14"/>
      <c r="F18" s="13"/>
      <c r="G18" s="12"/>
    </row>
    <row r="19" spans="3:7">
      <c r="C19" s="13"/>
      <c r="D19" s="13"/>
      <c r="E19" s="14"/>
      <c r="F19" s="13"/>
      <c r="G19" s="12"/>
    </row>
    <row r="20" spans="3:7">
      <c r="C20" s="13"/>
      <c r="D20" s="13"/>
      <c r="E20" s="14"/>
      <c r="F20" s="13"/>
      <c r="G20" s="12"/>
    </row>
    <row r="21" spans="3:7">
      <c r="C21" s="13"/>
      <c r="D21" s="13"/>
      <c r="E21" s="14"/>
      <c r="F21" s="13"/>
      <c r="G21" s="12"/>
    </row>
    <row r="22" spans="3:7">
      <c r="C22" s="13"/>
      <c r="D22" s="13"/>
      <c r="E22" s="14"/>
      <c r="F22" s="13"/>
      <c r="G22" s="12"/>
    </row>
    <row r="23" spans="3:7">
      <c r="C23" s="13"/>
      <c r="D23" s="13"/>
      <c r="E23" s="14"/>
      <c r="F23" s="13"/>
      <c r="G23" s="12"/>
    </row>
    <row r="24" spans="3:7">
      <c r="C24" s="13"/>
      <c r="D24" s="13"/>
      <c r="E24" s="12"/>
      <c r="F24" s="12"/>
      <c r="G24" s="12"/>
    </row>
    <row r="25" spans="3:7">
      <c r="C25" s="13"/>
      <c r="D25" s="13"/>
      <c r="E25" s="12"/>
      <c r="F25" s="12"/>
      <c r="G25" s="12"/>
    </row>
    <row r="26" spans="3:7">
      <c r="C26" s="13"/>
      <c r="D26" s="13"/>
      <c r="E26" s="12"/>
      <c r="F26" s="12"/>
      <c r="G26" s="12"/>
    </row>
    <row r="27" spans="3:7">
      <c r="C27" s="13"/>
      <c r="D27" s="13"/>
      <c r="E27" s="12"/>
      <c r="F27" s="12"/>
      <c r="G27" s="12"/>
    </row>
    <row r="28" spans="3:7">
      <c r="C28" s="13"/>
      <c r="D28" s="13"/>
      <c r="E28" s="12"/>
      <c r="F28" s="12"/>
      <c r="G28" s="12"/>
    </row>
    <row r="29" spans="3:7">
      <c r="C29" s="13"/>
      <c r="D29" s="15"/>
      <c r="E29" s="12"/>
      <c r="F29" s="12"/>
      <c r="G29" s="12"/>
    </row>
    <row r="30" spans="3:7">
      <c r="C30" s="13"/>
      <c r="D30" s="13"/>
      <c r="E30" s="12"/>
      <c r="F30" s="12"/>
      <c r="G30" s="12"/>
    </row>
    <row r="31" spans="3:7">
      <c r="C31" s="13"/>
      <c r="D31" s="13"/>
      <c r="E31" s="12"/>
      <c r="F31" s="12"/>
      <c r="G31" s="12"/>
    </row>
    <row r="32" spans="3:7">
      <c r="C32" s="13"/>
      <c r="D32" s="13"/>
      <c r="E32" s="12"/>
      <c r="F32" s="12"/>
      <c r="G32" s="12"/>
    </row>
    <row r="33" spans="3:7">
      <c r="C33" s="13"/>
      <c r="D33" s="13"/>
      <c r="E33" s="12"/>
      <c r="F33" s="12"/>
      <c r="G33" s="12"/>
    </row>
    <row r="34" spans="3:7">
      <c r="C34" s="13"/>
      <c r="D34" s="13"/>
      <c r="E34" s="12"/>
      <c r="F34" s="12"/>
      <c r="G34" s="12"/>
    </row>
    <row r="35" spans="3:7">
      <c r="C35" s="13"/>
      <c r="D35" s="13"/>
      <c r="E35" s="12"/>
      <c r="F35" s="12"/>
      <c r="G35" s="12"/>
    </row>
    <row r="36" spans="3:7">
      <c r="C36" s="13"/>
      <c r="D36" s="13"/>
      <c r="E36" s="12"/>
      <c r="F36" s="12"/>
      <c r="G36" s="12"/>
    </row>
    <row r="37" spans="3:7">
      <c r="C37" s="13"/>
      <c r="D37" s="13"/>
      <c r="E37" s="12"/>
      <c r="F37" s="12"/>
      <c r="G37" s="12"/>
    </row>
  </sheetData>
  <mergeCells count="3">
    <mergeCell ref="B5:B6"/>
    <mergeCell ref="C5:D5"/>
    <mergeCell ref="E5:E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6"/>
  <sheetViews>
    <sheetView zoomScaleNormal="100" workbookViewId="0">
      <selection activeCell="F13" sqref="F13"/>
    </sheetView>
  </sheetViews>
  <sheetFormatPr defaultRowHeight="12"/>
  <cols>
    <col min="1" max="1" width="5.625" style="11" customWidth="1"/>
    <col min="2" max="2" width="2.625" style="11" bestFit="1" customWidth="1"/>
    <col min="3" max="3" width="9.5" style="10" bestFit="1" customWidth="1"/>
    <col min="4" max="4" width="10.25" style="10" bestFit="1" customWidth="1"/>
    <col min="5" max="6" width="9.125" style="11" bestFit="1" customWidth="1"/>
    <col min="7" max="251" width="9" style="11"/>
    <col min="252" max="252" width="9.5" style="11" bestFit="1" customWidth="1"/>
    <col min="253" max="253" width="10.25" style="11" bestFit="1" customWidth="1"/>
    <col min="254" max="255" width="9.125" style="11" bestFit="1" customWidth="1"/>
    <col min="256" max="256" width="3.875" style="11" customWidth="1"/>
    <col min="257" max="257" width="13.125" style="11" bestFit="1" customWidth="1"/>
    <col min="258" max="258" width="10.25" style="11" bestFit="1" customWidth="1"/>
    <col min="259" max="507" width="9" style="11"/>
    <col min="508" max="508" width="9.5" style="11" bestFit="1" customWidth="1"/>
    <col min="509" max="509" width="10.25" style="11" bestFit="1" customWidth="1"/>
    <col min="510" max="511" width="9.125" style="11" bestFit="1" customWidth="1"/>
    <col min="512" max="512" width="3.875" style="11" customWidth="1"/>
    <col min="513" max="513" width="13.125" style="11" bestFit="1" customWidth="1"/>
    <col min="514" max="514" width="10.25" style="11" bestFit="1" customWidth="1"/>
    <col min="515" max="763" width="9" style="11"/>
    <col min="764" max="764" width="9.5" style="11" bestFit="1" customWidth="1"/>
    <col min="765" max="765" width="10.25" style="11" bestFit="1" customWidth="1"/>
    <col min="766" max="767" width="9.125" style="11" bestFit="1" customWidth="1"/>
    <col min="768" max="768" width="3.875" style="11" customWidth="1"/>
    <col min="769" max="769" width="13.125" style="11" bestFit="1" customWidth="1"/>
    <col min="770" max="770" width="10.25" style="11" bestFit="1" customWidth="1"/>
    <col min="771" max="1019" width="9" style="11"/>
    <col min="1020" max="1020" width="9.5" style="11" bestFit="1" customWidth="1"/>
    <col min="1021" max="1021" width="10.25" style="11" bestFit="1" customWidth="1"/>
    <col min="1022" max="1023" width="9.125" style="11" bestFit="1" customWidth="1"/>
    <col min="1024" max="1024" width="3.875" style="11" customWidth="1"/>
    <col min="1025" max="1025" width="13.125" style="11" bestFit="1" customWidth="1"/>
    <col min="1026" max="1026" width="10.25" style="11" bestFit="1" customWidth="1"/>
    <col min="1027" max="1275" width="9" style="11"/>
    <col min="1276" max="1276" width="9.5" style="11" bestFit="1" customWidth="1"/>
    <col min="1277" max="1277" width="10.25" style="11" bestFit="1" customWidth="1"/>
    <col min="1278" max="1279" width="9.125" style="11" bestFit="1" customWidth="1"/>
    <col min="1280" max="1280" width="3.875" style="11" customWidth="1"/>
    <col min="1281" max="1281" width="13.125" style="11" bestFit="1" customWidth="1"/>
    <col min="1282" max="1282" width="10.25" style="11" bestFit="1" customWidth="1"/>
    <col min="1283" max="1531" width="9" style="11"/>
    <col min="1532" max="1532" width="9.5" style="11" bestFit="1" customWidth="1"/>
    <col min="1533" max="1533" width="10.25" style="11" bestFit="1" customWidth="1"/>
    <col min="1534" max="1535" width="9.125" style="11" bestFit="1" customWidth="1"/>
    <col min="1536" max="1536" width="3.875" style="11" customWidth="1"/>
    <col min="1537" max="1537" width="13.125" style="11" bestFit="1" customWidth="1"/>
    <col min="1538" max="1538" width="10.25" style="11" bestFit="1" customWidth="1"/>
    <col min="1539" max="1787" width="9" style="11"/>
    <col min="1788" max="1788" width="9.5" style="11" bestFit="1" customWidth="1"/>
    <col min="1789" max="1789" width="10.25" style="11" bestFit="1" customWidth="1"/>
    <col min="1790" max="1791" width="9.125" style="11" bestFit="1" customWidth="1"/>
    <col min="1792" max="1792" width="3.875" style="11" customWidth="1"/>
    <col min="1793" max="1793" width="13.125" style="11" bestFit="1" customWidth="1"/>
    <col min="1794" max="1794" width="10.25" style="11" bestFit="1" customWidth="1"/>
    <col min="1795" max="2043" width="9" style="11"/>
    <col min="2044" max="2044" width="9.5" style="11" bestFit="1" customWidth="1"/>
    <col min="2045" max="2045" width="10.25" style="11" bestFit="1" customWidth="1"/>
    <col min="2046" max="2047" width="9.125" style="11" bestFit="1" customWidth="1"/>
    <col min="2048" max="2048" width="3.875" style="11" customWidth="1"/>
    <col min="2049" max="2049" width="13.125" style="11" bestFit="1" customWidth="1"/>
    <col min="2050" max="2050" width="10.25" style="11" bestFit="1" customWidth="1"/>
    <col min="2051" max="2299" width="9" style="11"/>
    <col min="2300" max="2300" width="9.5" style="11" bestFit="1" customWidth="1"/>
    <col min="2301" max="2301" width="10.25" style="11" bestFit="1" customWidth="1"/>
    <col min="2302" max="2303" width="9.125" style="11" bestFit="1" customWidth="1"/>
    <col min="2304" max="2304" width="3.875" style="11" customWidth="1"/>
    <col min="2305" max="2305" width="13.125" style="11" bestFit="1" customWidth="1"/>
    <col min="2306" max="2306" width="10.25" style="11" bestFit="1" customWidth="1"/>
    <col min="2307" max="2555" width="9" style="11"/>
    <col min="2556" max="2556" width="9.5" style="11" bestFit="1" customWidth="1"/>
    <col min="2557" max="2557" width="10.25" style="11" bestFit="1" customWidth="1"/>
    <col min="2558" max="2559" width="9.125" style="11" bestFit="1" customWidth="1"/>
    <col min="2560" max="2560" width="3.875" style="11" customWidth="1"/>
    <col min="2561" max="2561" width="13.125" style="11" bestFit="1" customWidth="1"/>
    <col min="2562" max="2562" width="10.25" style="11" bestFit="1" customWidth="1"/>
    <col min="2563" max="2811" width="9" style="11"/>
    <col min="2812" max="2812" width="9.5" style="11" bestFit="1" customWidth="1"/>
    <col min="2813" max="2813" width="10.25" style="11" bestFit="1" customWidth="1"/>
    <col min="2814" max="2815" width="9.125" style="11" bestFit="1" customWidth="1"/>
    <col min="2816" max="2816" width="3.875" style="11" customWidth="1"/>
    <col min="2817" max="2817" width="13.125" style="11" bestFit="1" customWidth="1"/>
    <col min="2818" max="2818" width="10.25" style="11" bestFit="1" customWidth="1"/>
    <col min="2819" max="3067" width="9" style="11"/>
    <col min="3068" max="3068" width="9.5" style="11" bestFit="1" customWidth="1"/>
    <col min="3069" max="3069" width="10.25" style="11" bestFit="1" customWidth="1"/>
    <col min="3070" max="3071" width="9.125" style="11" bestFit="1" customWidth="1"/>
    <col min="3072" max="3072" width="3.875" style="11" customWidth="1"/>
    <col min="3073" max="3073" width="13.125" style="11" bestFit="1" customWidth="1"/>
    <col min="3074" max="3074" width="10.25" style="11" bestFit="1" customWidth="1"/>
    <col min="3075" max="3323" width="9" style="11"/>
    <col min="3324" max="3324" width="9.5" style="11" bestFit="1" customWidth="1"/>
    <col min="3325" max="3325" width="10.25" style="11" bestFit="1" customWidth="1"/>
    <col min="3326" max="3327" width="9.125" style="11" bestFit="1" customWidth="1"/>
    <col min="3328" max="3328" width="3.875" style="11" customWidth="1"/>
    <col min="3329" max="3329" width="13.125" style="11" bestFit="1" customWidth="1"/>
    <col min="3330" max="3330" width="10.25" style="11" bestFit="1" customWidth="1"/>
    <col min="3331" max="3579" width="9" style="11"/>
    <col min="3580" max="3580" width="9.5" style="11" bestFit="1" customWidth="1"/>
    <col min="3581" max="3581" width="10.25" style="11" bestFit="1" customWidth="1"/>
    <col min="3582" max="3583" width="9.125" style="11" bestFit="1" customWidth="1"/>
    <col min="3584" max="3584" width="3.875" style="11" customWidth="1"/>
    <col min="3585" max="3585" width="13.125" style="11" bestFit="1" customWidth="1"/>
    <col min="3586" max="3586" width="10.25" style="11" bestFit="1" customWidth="1"/>
    <col min="3587" max="3835" width="9" style="11"/>
    <col min="3836" max="3836" width="9.5" style="11" bestFit="1" customWidth="1"/>
    <col min="3837" max="3837" width="10.25" style="11" bestFit="1" customWidth="1"/>
    <col min="3838" max="3839" width="9.125" style="11" bestFit="1" customWidth="1"/>
    <col min="3840" max="3840" width="3.875" style="11" customWidth="1"/>
    <col min="3841" max="3841" width="13.125" style="11" bestFit="1" customWidth="1"/>
    <col min="3842" max="3842" width="10.25" style="11" bestFit="1" customWidth="1"/>
    <col min="3843" max="4091" width="9" style="11"/>
    <col min="4092" max="4092" width="9.5" style="11" bestFit="1" customWidth="1"/>
    <col min="4093" max="4093" width="10.25" style="11" bestFit="1" customWidth="1"/>
    <col min="4094" max="4095" width="9.125" style="11" bestFit="1" customWidth="1"/>
    <col min="4096" max="4096" width="3.875" style="11" customWidth="1"/>
    <col min="4097" max="4097" width="13.125" style="11" bestFit="1" customWidth="1"/>
    <col min="4098" max="4098" width="10.25" style="11" bestFit="1" customWidth="1"/>
    <col min="4099" max="4347" width="9" style="11"/>
    <col min="4348" max="4348" width="9.5" style="11" bestFit="1" customWidth="1"/>
    <col min="4349" max="4349" width="10.25" style="11" bestFit="1" customWidth="1"/>
    <col min="4350" max="4351" width="9.125" style="11" bestFit="1" customWidth="1"/>
    <col min="4352" max="4352" width="3.875" style="11" customWidth="1"/>
    <col min="4353" max="4353" width="13.125" style="11" bestFit="1" customWidth="1"/>
    <col min="4354" max="4354" width="10.25" style="11" bestFit="1" customWidth="1"/>
    <col min="4355" max="4603" width="9" style="11"/>
    <col min="4604" max="4604" width="9.5" style="11" bestFit="1" customWidth="1"/>
    <col min="4605" max="4605" width="10.25" style="11" bestFit="1" customWidth="1"/>
    <col min="4606" max="4607" width="9.125" style="11" bestFit="1" customWidth="1"/>
    <col min="4608" max="4608" width="3.875" style="11" customWidth="1"/>
    <col min="4609" max="4609" width="13.125" style="11" bestFit="1" customWidth="1"/>
    <col min="4610" max="4610" width="10.25" style="11" bestFit="1" customWidth="1"/>
    <col min="4611" max="4859" width="9" style="11"/>
    <col min="4860" max="4860" width="9.5" style="11" bestFit="1" customWidth="1"/>
    <col min="4861" max="4861" width="10.25" style="11" bestFit="1" customWidth="1"/>
    <col min="4862" max="4863" width="9.125" style="11" bestFit="1" customWidth="1"/>
    <col min="4864" max="4864" width="3.875" style="11" customWidth="1"/>
    <col min="4865" max="4865" width="13.125" style="11" bestFit="1" customWidth="1"/>
    <col min="4866" max="4866" width="10.25" style="11" bestFit="1" customWidth="1"/>
    <col min="4867" max="5115" width="9" style="11"/>
    <col min="5116" max="5116" width="9.5" style="11" bestFit="1" customWidth="1"/>
    <col min="5117" max="5117" width="10.25" style="11" bestFit="1" customWidth="1"/>
    <col min="5118" max="5119" width="9.125" style="11" bestFit="1" customWidth="1"/>
    <col min="5120" max="5120" width="3.875" style="11" customWidth="1"/>
    <col min="5121" max="5121" width="13.125" style="11" bestFit="1" customWidth="1"/>
    <col min="5122" max="5122" width="10.25" style="11" bestFit="1" customWidth="1"/>
    <col min="5123" max="5371" width="9" style="11"/>
    <col min="5372" max="5372" width="9.5" style="11" bestFit="1" customWidth="1"/>
    <col min="5373" max="5373" width="10.25" style="11" bestFit="1" customWidth="1"/>
    <col min="5374" max="5375" width="9.125" style="11" bestFit="1" customWidth="1"/>
    <col min="5376" max="5376" width="3.875" style="11" customWidth="1"/>
    <col min="5377" max="5377" width="13.125" style="11" bestFit="1" customWidth="1"/>
    <col min="5378" max="5378" width="10.25" style="11" bestFit="1" customWidth="1"/>
    <col min="5379" max="5627" width="9" style="11"/>
    <col min="5628" max="5628" width="9.5" style="11" bestFit="1" customWidth="1"/>
    <col min="5629" max="5629" width="10.25" style="11" bestFit="1" customWidth="1"/>
    <col min="5630" max="5631" width="9.125" style="11" bestFit="1" customWidth="1"/>
    <col min="5632" max="5632" width="3.875" style="11" customWidth="1"/>
    <col min="5633" max="5633" width="13.125" style="11" bestFit="1" customWidth="1"/>
    <col min="5634" max="5634" width="10.25" style="11" bestFit="1" customWidth="1"/>
    <col min="5635" max="5883" width="9" style="11"/>
    <col min="5884" max="5884" width="9.5" style="11" bestFit="1" customWidth="1"/>
    <col min="5885" max="5885" width="10.25" style="11" bestFit="1" customWidth="1"/>
    <col min="5886" max="5887" width="9.125" style="11" bestFit="1" customWidth="1"/>
    <col min="5888" max="5888" width="3.875" style="11" customWidth="1"/>
    <col min="5889" max="5889" width="13.125" style="11" bestFit="1" customWidth="1"/>
    <col min="5890" max="5890" width="10.25" style="11" bestFit="1" customWidth="1"/>
    <col min="5891" max="6139" width="9" style="11"/>
    <col min="6140" max="6140" width="9.5" style="11" bestFit="1" customWidth="1"/>
    <col min="6141" max="6141" width="10.25" style="11" bestFit="1" customWidth="1"/>
    <col min="6142" max="6143" width="9.125" style="11" bestFit="1" customWidth="1"/>
    <col min="6144" max="6144" width="3.875" style="11" customWidth="1"/>
    <col min="6145" max="6145" width="13.125" style="11" bestFit="1" customWidth="1"/>
    <col min="6146" max="6146" width="10.25" style="11" bestFit="1" customWidth="1"/>
    <col min="6147" max="6395" width="9" style="11"/>
    <col min="6396" max="6396" width="9.5" style="11" bestFit="1" customWidth="1"/>
    <col min="6397" max="6397" width="10.25" style="11" bestFit="1" customWidth="1"/>
    <col min="6398" max="6399" width="9.125" style="11" bestFit="1" customWidth="1"/>
    <col min="6400" max="6400" width="3.875" style="11" customWidth="1"/>
    <col min="6401" max="6401" width="13.125" style="11" bestFit="1" customWidth="1"/>
    <col min="6402" max="6402" width="10.25" style="11" bestFit="1" customWidth="1"/>
    <col min="6403" max="6651" width="9" style="11"/>
    <col min="6652" max="6652" width="9.5" style="11" bestFit="1" customWidth="1"/>
    <col min="6653" max="6653" width="10.25" style="11" bestFit="1" customWidth="1"/>
    <col min="6654" max="6655" width="9.125" style="11" bestFit="1" customWidth="1"/>
    <col min="6656" max="6656" width="3.875" style="11" customWidth="1"/>
    <col min="6657" max="6657" width="13.125" style="11" bestFit="1" customWidth="1"/>
    <col min="6658" max="6658" width="10.25" style="11" bestFit="1" customWidth="1"/>
    <col min="6659" max="6907" width="9" style="11"/>
    <col min="6908" max="6908" width="9.5" style="11" bestFit="1" customWidth="1"/>
    <col min="6909" max="6909" width="10.25" style="11" bestFit="1" customWidth="1"/>
    <col min="6910" max="6911" width="9.125" style="11" bestFit="1" customWidth="1"/>
    <col min="6912" max="6912" width="3.875" style="11" customWidth="1"/>
    <col min="6913" max="6913" width="13.125" style="11" bestFit="1" customWidth="1"/>
    <col min="6914" max="6914" width="10.25" style="11" bestFit="1" customWidth="1"/>
    <col min="6915" max="7163" width="9" style="11"/>
    <col min="7164" max="7164" width="9.5" style="11" bestFit="1" customWidth="1"/>
    <col min="7165" max="7165" width="10.25" style="11" bestFit="1" customWidth="1"/>
    <col min="7166" max="7167" width="9.125" style="11" bestFit="1" customWidth="1"/>
    <col min="7168" max="7168" width="3.875" style="11" customWidth="1"/>
    <col min="7169" max="7169" width="13.125" style="11" bestFit="1" customWidth="1"/>
    <col min="7170" max="7170" width="10.25" style="11" bestFit="1" customWidth="1"/>
    <col min="7171" max="7419" width="9" style="11"/>
    <col min="7420" max="7420" width="9.5" style="11" bestFit="1" customWidth="1"/>
    <col min="7421" max="7421" width="10.25" style="11" bestFit="1" customWidth="1"/>
    <col min="7422" max="7423" width="9.125" style="11" bestFit="1" customWidth="1"/>
    <col min="7424" max="7424" width="3.875" style="11" customWidth="1"/>
    <col min="7425" max="7425" width="13.125" style="11" bestFit="1" customWidth="1"/>
    <col min="7426" max="7426" width="10.25" style="11" bestFit="1" customWidth="1"/>
    <col min="7427" max="7675" width="9" style="11"/>
    <col min="7676" max="7676" width="9.5" style="11" bestFit="1" customWidth="1"/>
    <col min="7677" max="7677" width="10.25" style="11" bestFit="1" customWidth="1"/>
    <col min="7678" max="7679" width="9.125" style="11" bestFit="1" customWidth="1"/>
    <col min="7680" max="7680" width="3.875" style="11" customWidth="1"/>
    <col min="7681" max="7681" width="13.125" style="11" bestFit="1" customWidth="1"/>
    <col min="7682" max="7682" width="10.25" style="11" bestFit="1" customWidth="1"/>
    <col min="7683" max="7931" width="9" style="11"/>
    <col min="7932" max="7932" width="9.5" style="11" bestFit="1" customWidth="1"/>
    <col min="7933" max="7933" width="10.25" style="11" bestFit="1" customWidth="1"/>
    <col min="7934" max="7935" width="9.125" style="11" bestFit="1" customWidth="1"/>
    <col min="7936" max="7936" width="3.875" style="11" customWidth="1"/>
    <col min="7937" max="7937" width="13.125" style="11" bestFit="1" customWidth="1"/>
    <col min="7938" max="7938" width="10.25" style="11" bestFit="1" customWidth="1"/>
    <col min="7939" max="8187" width="9" style="11"/>
    <col min="8188" max="8188" width="9.5" style="11" bestFit="1" customWidth="1"/>
    <col min="8189" max="8189" width="10.25" style="11" bestFit="1" customWidth="1"/>
    <col min="8190" max="8191" width="9.125" style="11" bestFit="1" customWidth="1"/>
    <col min="8192" max="8192" width="3.875" style="11" customWidth="1"/>
    <col min="8193" max="8193" width="13.125" style="11" bestFit="1" customWidth="1"/>
    <col min="8194" max="8194" width="10.25" style="11" bestFit="1" customWidth="1"/>
    <col min="8195" max="8443" width="9" style="11"/>
    <col min="8444" max="8444" width="9.5" style="11" bestFit="1" customWidth="1"/>
    <col min="8445" max="8445" width="10.25" style="11" bestFit="1" customWidth="1"/>
    <col min="8446" max="8447" width="9.125" style="11" bestFit="1" customWidth="1"/>
    <col min="8448" max="8448" width="3.875" style="11" customWidth="1"/>
    <col min="8449" max="8449" width="13.125" style="11" bestFit="1" customWidth="1"/>
    <col min="8450" max="8450" width="10.25" style="11" bestFit="1" customWidth="1"/>
    <col min="8451" max="8699" width="9" style="11"/>
    <col min="8700" max="8700" width="9.5" style="11" bestFit="1" customWidth="1"/>
    <col min="8701" max="8701" width="10.25" style="11" bestFit="1" customWidth="1"/>
    <col min="8702" max="8703" width="9.125" style="11" bestFit="1" customWidth="1"/>
    <col min="8704" max="8704" width="3.875" style="11" customWidth="1"/>
    <col min="8705" max="8705" width="13.125" style="11" bestFit="1" customWidth="1"/>
    <col min="8706" max="8706" width="10.25" style="11" bestFit="1" customWidth="1"/>
    <col min="8707" max="8955" width="9" style="11"/>
    <col min="8956" max="8956" width="9.5" style="11" bestFit="1" customWidth="1"/>
    <col min="8957" max="8957" width="10.25" style="11" bestFit="1" customWidth="1"/>
    <col min="8958" max="8959" width="9.125" style="11" bestFit="1" customWidth="1"/>
    <col min="8960" max="8960" width="3.875" style="11" customWidth="1"/>
    <col min="8961" max="8961" width="13.125" style="11" bestFit="1" customWidth="1"/>
    <col min="8962" max="8962" width="10.25" style="11" bestFit="1" customWidth="1"/>
    <col min="8963" max="9211" width="9" style="11"/>
    <col min="9212" max="9212" width="9.5" style="11" bestFit="1" customWidth="1"/>
    <col min="9213" max="9213" width="10.25" style="11" bestFit="1" customWidth="1"/>
    <col min="9214" max="9215" width="9.125" style="11" bestFit="1" customWidth="1"/>
    <col min="9216" max="9216" width="3.875" style="11" customWidth="1"/>
    <col min="9217" max="9217" width="13.125" style="11" bestFit="1" customWidth="1"/>
    <col min="9218" max="9218" width="10.25" style="11" bestFit="1" customWidth="1"/>
    <col min="9219" max="9467" width="9" style="11"/>
    <col min="9468" max="9468" width="9.5" style="11" bestFit="1" customWidth="1"/>
    <col min="9469" max="9469" width="10.25" style="11" bestFit="1" customWidth="1"/>
    <col min="9470" max="9471" width="9.125" style="11" bestFit="1" customWidth="1"/>
    <col min="9472" max="9472" width="3.875" style="11" customWidth="1"/>
    <col min="9473" max="9473" width="13.125" style="11" bestFit="1" customWidth="1"/>
    <col min="9474" max="9474" width="10.25" style="11" bestFit="1" customWidth="1"/>
    <col min="9475" max="9723" width="9" style="11"/>
    <col min="9724" max="9724" width="9.5" style="11" bestFit="1" customWidth="1"/>
    <col min="9725" max="9725" width="10.25" style="11" bestFit="1" customWidth="1"/>
    <col min="9726" max="9727" width="9.125" style="11" bestFit="1" customWidth="1"/>
    <col min="9728" max="9728" width="3.875" style="11" customWidth="1"/>
    <col min="9729" max="9729" width="13.125" style="11" bestFit="1" customWidth="1"/>
    <col min="9730" max="9730" width="10.25" style="11" bestFit="1" customWidth="1"/>
    <col min="9731" max="9979" width="9" style="11"/>
    <col min="9980" max="9980" width="9.5" style="11" bestFit="1" customWidth="1"/>
    <col min="9981" max="9981" width="10.25" style="11" bestFit="1" customWidth="1"/>
    <col min="9982" max="9983" width="9.125" style="11" bestFit="1" customWidth="1"/>
    <col min="9984" max="9984" width="3.875" style="11" customWidth="1"/>
    <col min="9985" max="9985" width="13.125" style="11" bestFit="1" customWidth="1"/>
    <col min="9986" max="9986" width="10.25" style="11" bestFit="1" customWidth="1"/>
    <col min="9987" max="10235" width="9" style="11"/>
    <col min="10236" max="10236" width="9.5" style="11" bestFit="1" customWidth="1"/>
    <col min="10237" max="10237" width="10.25" style="11" bestFit="1" customWidth="1"/>
    <col min="10238" max="10239" width="9.125" style="11" bestFit="1" customWidth="1"/>
    <col min="10240" max="10240" width="3.875" style="11" customWidth="1"/>
    <col min="10241" max="10241" width="13.125" style="11" bestFit="1" customWidth="1"/>
    <col min="10242" max="10242" width="10.25" style="11" bestFit="1" customWidth="1"/>
    <col min="10243" max="10491" width="9" style="11"/>
    <col min="10492" max="10492" width="9.5" style="11" bestFit="1" customWidth="1"/>
    <col min="10493" max="10493" width="10.25" style="11" bestFit="1" customWidth="1"/>
    <col min="10494" max="10495" width="9.125" style="11" bestFit="1" customWidth="1"/>
    <col min="10496" max="10496" width="3.875" style="11" customWidth="1"/>
    <col min="10497" max="10497" width="13.125" style="11" bestFit="1" customWidth="1"/>
    <col min="10498" max="10498" width="10.25" style="11" bestFit="1" customWidth="1"/>
    <col min="10499" max="10747" width="9" style="11"/>
    <col min="10748" max="10748" width="9.5" style="11" bestFit="1" customWidth="1"/>
    <col min="10749" max="10749" width="10.25" style="11" bestFit="1" customWidth="1"/>
    <col min="10750" max="10751" width="9.125" style="11" bestFit="1" customWidth="1"/>
    <col min="10752" max="10752" width="3.875" style="11" customWidth="1"/>
    <col min="10753" max="10753" width="13.125" style="11" bestFit="1" customWidth="1"/>
    <col min="10754" max="10754" width="10.25" style="11" bestFit="1" customWidth="1"/>
    <col min="10755" max="11003" width="9" style="11"/>
    <col min="11004" max="11004" width="9.5" style="11" bestFit="1" customWidth="1"/>
    <col min="11005" max="11005" width="10.25" style="11" bestFit="1" customWidth="1"/>
    <col min="11006" max="11007" width="9.125" style="11" bestFit="1" customWidth="1"/>
    <col min="11008" max="11008" width="3.875" style="11" customWidth="1"/>
    <col min="11009" max="11009" width="13.125" style="11" bestFit="1" customWidth="1"/>
    <col min="11010" max="11010" width="10.25" style="11" bestFit="1" customWidth="1"/>
    <col min="11011" max="11259" width="9" style="11"/>
    <col min="11260" max="11260" width="9.5" style="11" bestFit="1" customWidth="1"/>
    <col min="11261" max="11261" width="10.25" style="11" bestFit="1" customWidth="1"/>
    <col min="11262" max="11263" width="9.125" style="11" bestFit="1" customWidth="1"/>
    <col min="11264" max="11264" width="3.875" style="11" customWidth="1"/>
    <col min="11265" max="11265" width="13.125" style="11" bestFit="1" customWidth="1"/>
    <col min="11266" max="11266" width="10.25" style="11" bestFit="1" customWidth="1"/>
    <col min="11267" max="11515" width="9" style="11"/>
    <col min="11516" max="11516" width="9.5" style="11" bestFit="1" customWidth="1"/>
    <col min="11517" max="11517" width="10.25" style="11" bestFit="1" customWidth="1"/>
    <col min="11518" max="11519" width="9.125" style="11" bestFit="1" customWidth="1"/>
    <col min="11520" max="11520" width="3.875" style="11" customWidth="1"/>
    <col min="11521" max="11521" width="13.125" style="11" bestFit="1" customWidth="1"/>
    <col min="11522" max="11522" width="10.25" style="11" bestFit="1" customWidth="1"/>
    <col min="11523" max="11771" width="9" style="11"/>
    <col min="11772" max="11772" width="9.5" style="11" bestFit="1" customWidth="1"/>
    <col min="11773" max="11773" width="10.25" style="11" bestFit="1" customWidth="1"/>
    <col min="11774" max="11775" width="9.125" style="11" bestFit="1" customWidth="1"/>
    <col min="11776" max="11776" width="3.875" style="11" customWidth="1"/>
    <col min="11777" max="11777" width="13.125" style="11" bestFit="1" customWidth="1"/>
    <col min="11778" max="11778" width="10.25" style="11" bestFit="1" customWidth="1"/>
    <col min="11779" max="12027" width="9" style="11"/>
    <col min="12028" max="12028" width="9.5" style="11" bestFit="1" customWidth="1"/>
    <col min="12029" max="12029" width="10.25" style="11" bestFit="1" customWidth="1"/>
    <col min="12030" max="12031" width="9.125" style="11" bestFit="1" customWidth="1"/>
    <col min="12032" max="12032" width="3.875" style="11" customWidth="1"/>
    <col min="12033" max="12033" width="13.125" style="11" bestFit="1" customWidth="1"/>
    <col min="12034" max="12034" width="10.25" style="11" bestFit="1" customWidth="1"/>
    <col min="12035" max="12283" width="9" style="11"/>
    <col min="12284" max="12284" width="9.5" style="11" bestFit="1" customWidth="1"/>
    <col min="12285" max="12285" width="10.25" style="11" bestFit="1" customWidth="1"/>
    <col min="12286" max="12287" width="9.125" style="11" bestFit="1" customWidth="1"/>
    <col min="12288" max="12288" width="3.875" style="11" customWidth="1"/>
    <col min="12289" max="12289" width="13.125" style="11" bestFit="1" customWidth="1"/>
    <col min="12290" max="12290" width="10.25" style="11" bestFit="1" customWidth="1"/>
    <col min="12291" max="12539" width="9" style="11"/>
    <col min="12540" max="12540" width="9.5" style="11" bestFit="1" customWidth="1"/>
    <col min="12541" max="12541" width="10.25" style="11" bestFit="1" customWidth="1"/>
    <col min="12542" max="12543" width="9.125" style="11" bestFit="1" customWidth="1"/>
    <col min="12544" max="12544" width="3.875" style="11" customWidth="1"/>
    <col min="12545" max="12545" width="13.125" style="11" bestFit="1" customWidth="1"/>
    <col min="12546" max="12546" width="10.25" style="11" bestFit="1" customWidth="1"/>
    <col min="12547" max="12795" width="9" style="11"/>
    <col min="12796" max="12796" width="9.5" style="11" bestFit="1" customWidth="1"/>
    <col min="12797" max="12797" width="10.25" style="11" bestFit="1" customWidth="1"/>
    <col min="12798" max="12799" width="9.125" style="11" bestFit="1" customWidth="1"/>
    <col min="12800" max="12800" width="3.875" style="11" customWidth="1"/>
    <col min="12801" max="12801" width="13.125" style="11" bestFit="1" customWidth="1"/>
    <col min="12802" max="12802" width="10.25" style="11" bestFit="1" customWidth="1"/>
    <col min="12803" max="13051" width="9" style="11"/>
    <col min="13052" max="13052" width="9.5" style="11" bestFit="1" customWidth="1"/>
    <col min="13053" max="13053" width="10.25" style="11" bestFit="1" customWidth="1"/>
    <col min="13054" max="13055" width="9.125" style="11" bestFit="1" customWidth="1"/>
    <col min="13056" max="13056" width="3.875" style="11" customWidth="1"/>
    <col min="13057" max="13057" width="13.125" style="11" bestFit="1" customWidth="1"/>
    <col min="13058" max="13058" width="10.25" style="11" bestFit="1" customWidth="1"/>
    <col min="13059" max="13307" width="9" style="11"/>
    <col min="13308" max="13308" width="9.5" style="11" bestFit="1" customWidth="1"/>
    <col min="13309" max="13309" width="10.25" style="11" bestFit="1" customWidth="1"/>
    <col min="13310" max="13311" width="9.125" style="11" bestFit="1" customWidth="1"/>
    <col min="13312" max="13312" width="3.875" style="11" customWidth="1"/>
    <col min="13313" max="13313" width="13.125" style="11" bestFit="1" customWidth="1"/>
    <col min="13314" max="13314" width="10.25" style="11" bestFit="1" customWidth="1"/>
    <col min="13315" max="13563" width="9" style="11"/>
    <col min="13564" max="13564" width="9.5" style="11" bestFit="1" customWidth="1"/>
    <col min="13565" max="13565" width="10.25" style="11" bestFit="1" customWidth="1"/>
    <col min="13566" max="13567" width="9.125" style="11" bestFit="1" customWidth="1"/>
    <col min="13568" max="13568" width="3.875" style="11" customWidth="1"/>
    <col min="13569" max="13569" width="13.125" style="11" bestFit="1" customWidth="1"/>
    <col min="13570" max="13570" width="10.25" style="11" bestFit="1" customWidth="1"/>
    <col min="13571" max="13819" width="9" style="11"/>
    <col min="13820" max="13820" width="9.5" style="11" bestFit="1" customWidth="1"/>
    <col min="13821" max="13821" width="10.25" style="11" bestFit="1" customWidth="1"/>
    <col min="13822" max="13823" width="9.125" style="11" bestFit="1" customWidth="1"/>
    <col min="13824" max="13824" width="3.875" style="11" customWidth="1"/>
    <col min="13825" max="13825" width="13.125" style="11" bestFit="1" customWidth="1"/>
    <col min="13826" max="13826" width="10.25" style="11" bestFit="1" customWidth="1"/>
    <col min="13827" max="14075" width="9" style="11"/>
    <col min="14076" max="14076" width="9.5" style="11" bestFit="1" customWidth="1"/>
    <col min="14077" max="14077" width="10.25" style="11" bestFit="1" customWidth="1"/>
    <col min="14078" max="14079" width="9.125" style="11" bestFit="1" customWidth="1"/>
    <col min="14080" max="14080" width="3.875" style="11" customWidth="1"/>
    <col min="14081" max="14081" width="13.125" style="11" bestFit="1" customWidth="1"/>
    <col min="14082" max="14082" width="10.25" style="11" bestFit="1" customWidth="1"/>
    <col min="14083" max="14331" width="9" style="11"/>
    <col min="14332" max="14332" width="9.5" style="11" bestFit="1" customWidth="1"/>
    <col min="14333" max="14333" width="10.25" style="11" bestFit="1" customWidth="1"/>
    <col min="14334" max="14335" width="9.125" style="11" bestFit="1" customWidth="1"/>
    <col min="14336" max="14336" width="3.875" style="11" customWidth="1"/>
    <col min="14337" max="14337" width="13.125" style="11" bestFit="1" customWidth="1"/>
    <col min="14338" max="14338" width="10.25" style="11" bestFit="1" customWidth="1"/>
    <col min="14339" max="14587" width="9" style="11"/>
    <col min="14588" max="14588" width="9.5" style="11" bestFit="1" customWidth="1"/>
    <col min="14589" max="14589" width="10.25" style="11" bestFit="1" customWidth="1"/>
    <col min="14590" max="14591" width="9.125" style="11" bestFit="1" customWidth="1"/>
    <col min="14592" max="14592" width="3.875" style="11" customWidth="1"/>
    <col min="14593" max="14593" width="13.125" style="11" bestFit="1" customWidth="1"/>
    <col min="14594" max="14594" width="10.25" style="11" bestFit="1" customWidth="1"/>
    <col min="14595" max="14843" width="9" style="11"/>
    <col min="14844" max="14844" width="9.5" style="11" bestFit="1" customWidth="1"/>
    <col min="14845" max="14845" width="10.25" style="11" bestFit="1" customWidth="1"/>
    <col min="14846" max="14847" width="9.125" style="11" bestFit="1" customWidth="1"/>
    <col min="14848" max="14848" width="3.875" style="11" customWidth="1"/>
    <col min="14849" max="14849" width="13.125" style="11" bestFit="1" customWidth="1"/>
    <col min="14850" max="14850" width="10.25" style="11" bestFit="1" customWidth="1"/>
    <col min="14851" max="15099" width="9" style="11"/>
    <col min="15100" max="15100" width="9.5" style="11" bestFit="1" customWidth="1"/>
    <col min="15101" max="15101" width="10.25" style="11" bestFit="1" customWidth="1"/>
    <col min="15102" max="15103" width="9.125" style="11" bestFit="1" customWidth="1"/>
    <col min="15104" max="15104" width="3.875" style="11" customWidth="1"/>
    <col min="15105" max="15105" width="13.125" style="11" bestFit="1" customWidth="1"/>
    <col min="15106" max="15106" width="10.25" style="11" bestFit="1" customWidth="1"/>
    <col min="15107" max="15355" width="9" style="11"/>
    <col min="15356" max="15356" width="9.5" style="11" bestFit="1" customWidth="1"/>
    <col min="15357" max="15357" width="10.25" style="11" bestFit="1" customWidth="1"/>
    <col min="15358" max="15359" width="9.125" style="11" bestFit="1" customWidth="1"/>
    <col min="15360" max="15360" width="3.875" style="11" customWidth="1"/>
    <col min="15361" max="15361" width="13.125" style="11" bestFit="1" customWidth="1"/>
    <col min="15362" max="15362" width="10.25" style="11" bestFit="1" customWidth="1"/>
    <col min="15363" max="15611" width="9" style="11"/>
    <col min="15612" max="15612" width="9.5" style="11" bestFit="1" customWidth="1"/>
    <col min="15613" max="15613" width="10.25" style="11" bestFit="1" customWidth="1"/>
    <col min="15614" max="15615" width="9.125" style="11" bestFit="1" customWidth="1"/>
    <col min="15616" max="15616" width="3.875" style="11" customWidth="1"/>
    <col min="15617" max="15617" width="13.125" style="11" bestFit="1" customWidth="1"/>
    <col min="15618" max="15618" width="10.25" style="11" bestFit="1" customWidth="1"/>
    <col min="15619" max="15867" width="9" style="11"/>
    <col min="15868" max="15868" width="9.5" style="11" bestFit="1" customWidth="1"/>
    <col min="15869" max="15869" width="10.25" style="11" bestFit="1" customWidth="1"/>
    <col min="15870" max="15871" width="9.125" style="11" bestFit="1" customWidth="1"/>
    <col min="15872" max="15872" width="3.875" style="11" customWidth="1"/>
    <col min="15873" max="15873" width="13.125" style="11" bestFit="1" customWidth="1"/>
    <col min="15874" max="15874" width="10.25" style="11" bestFit="1" customWidth="1"/>
    <col min="15875" max="16123" width="9" style="11"/>
    <col min="16124" max="16124" width="9.5" style="11" bestFit="1" customWidth="1"/>
    <col min="16125" max="16125" width="10.25" style="11" bestFit="1" customWidth="1"/>
    <col min="16126" max="16127" width="9.125" style="11" bestFit="1" customWidth="1"/>
    <col min="16128" max="16128" width="3.875" style="11" customWidth="1"/>
    <col min="16129" max="16129" width="13.125" style="11" bestFit="1" customWidth="1"/>
    <col min="16130" max="16130" width="10.25" style="11" bestFit="1" customWidth="1"/>
    <col min="16131" max="16384" width="9" style="11"/>
  </cols>
  <sheetData>
    <row r="4" spans="2:7" ht="12.75" thickBot="1">
      <c r="B4" s="9" t="s">
        <v>81</v>
      </c>
    </row>
    <row r="5" spans="2:7" ht="13.5" customHeight="1">
      <c r="B5" s="84"/>
      <c r="C5" s="78" t="s">
        <v>25</v>
      </c>
      <c r="D5" s="79"/>
      <c r="E5" s="80" t="s">
        <v>26</v>
      </c>
      <c r="F5" s="82" t="s">
        <v>68</v>
      </c>
    </row>
    <row r="6" spans="2:7">
      <c r="B6" s="85"/>
      <c r="C6" s="72" t="s">
        <v>23</v>
      </c>
      <c r="D6" s="73" t="s">
        <v>24</v>
      </c>
      <c r="E6" s="81"/>
      <c r="F6" s="83"/>
    </row>
    <row r="7" spans="2:7">
      <c r="B7" s="22" t="s">
        <v>27</v>
      </c>
      <c r="C7" s="50">
        <v>0</v>
      </c>
      <c r="D7" s="65">
        <v>1950000</v>
      </c>
      <c r="E7" s="67">
        <v>0.05</v>
      </c>
      <c r="F7" s="66">
        <v>0</v>
      </c>
    </row>
    <row r="8" spans="2:7">
      <c r="B8" s="22" t="s">
        <v>28</v>
      </c>
      <c r="C8" s="50">
        <f t="shared" ref="C8:C13" si="0">D7</f>
        <v>1950000</v>
      </c>
      <c r="D8" s="65">
        <v>3300000</v>
      </c>
      <c r="E8" s="67">
        <v>0.1</v>
      </c>
      <c r="F8" s="66">
        <v>97500</v>
      </c>
    </row>
    <row r="9" spans="2:7">
      <c r="B9" s="22" t="s">
        <v>29</v>
      </c>
      <c r="C9" s="50">
        <f t="shared" si="0"/>
        <v>3300000</v>
      </c>
      <c r="D9" s="65">
        <v>6950000</v>
      </c>
      <c r="E9" s="67">
        <v>0.2</v>
      </c>
      <c r="F9" s="66">
        <v>427500</v>
      </c>
    </row>
    <row r="10" spans="2:7">
      <c r="B10" s="22" t="s">
        <v>30</v>
      </c>
      <c r="C10" s="50">
        <f t="shared" si="0"/>
        <v>6950000</v>
      </c>
      <c r="D10" s="65">
        <v>9000000</v>
      </c>
      <c r="E10" s="67">
        <v>0.23</v>
      </c>
      <c r="F10" s="66">
        <v>636000</v>
      </c>
    </row>
    <row r="11" spans="2:7">
      <c r="B11" s="22" t="s">
        <v>31</v>
      </c>
      <c r="C11" s="50">
        <f t="shared" si="0"/>
        <v>9000000</v>
      </c>
      <c r="D11" s="65">
        <v>18000000</v>
      </c>
      <c r="E11" s="67">
        <v>0.33</v>
      </c>
      <c r="F11" s="66">
        <v>1536000</v>
      </c>
    </row>
    <row r="12" spans="2:7">
      <c r="B12" s="22" t="s">
        <v>32</v>
      </c>
      <c r="C12" s="50">
        <f t="shared" si="0"/>
        <v>18000000</v>
      </c>
      <c r="D12" s="65">
        <v>40000000</v>
      </c>
      <c r="E12" s="67">
        <v>0.4</v>
      </c>
      <c r="F12" s="66">
        <v>2796000</v>
      </c>
    </row>
    <row r="13" spans="2:7" ht="12.75" thickBot="1">
      <c r="B13" s="22" t="s">
        <v>106</v>
      </c>
      <c r="C13" s="50">
        <f t="shared" si="0"/>
        <v>40000000</v>
      </c>
      <c r="D13" s="65"/>
      <c r="E13" s="68">
        <v>0.45</v>
      </c>
      <c r="F13" s="66">
        <v>4796000</v>
      </c>
    </row>
    <row r="14" spans="2:7">
      <c r="C14" s="13"/>
      <c r="D14" s="13"/>
      <c r="E14" s="14"/>
      <c r="F14" s="13"/>
      <c r="G14" s="12"/>
    </row>
    <row r="15" spans="2:7">
      <c r="B15" s="51" t="s">
        <v>69</v>
      </c>
      <c r="C15" s="13"/>
      <c r="D15" s="13"/>
      <c r="E15" s="14"/>
      <c r="F15" s="13"/>
      <c r="G15" s="12"/>
    </row>
    <row r="16" spans="2:7">
      <c r="B16" s="11" t="s">
        <v>70</v>
      </c>
      <c r="C16" s="13"/>
      <c r="D16" s="13"/>
      <c r="E16" s="14"/>
      <c r="F16" s="13"/>
      <c r="G16" s="12"/>
    </row>
    <row r="17" spans="2:7">
      <c r="C17" s="13"/>
      <c r="D17" s="13"/>
      <c r="E17" s="14"/>
      <c r="F17" s="13"/>
      <c r="G17" s="12"/>
    </row>
    <row r="18" spans="2:7">
      <c r="B18" s="11" t="s">
        <v>71</v>
      </c>
      <c r="C18" s="13"/>
      <c r="D18" s="13"/>
      <c r="E18" s="14"/>
      <c r="F18" s="13"/>
      <c r="G18" s="12"/>
    </row>
    <row r="19" spans="2:7">
      <c r="B19" s="11" t="s">
        <v>101</v>
      </c>
      <c r="C19" s="13"/>
      <c r="D19" s="13"/>
      <c r="E19" s="14"/>
      <c r="F19" s="13"/>
      <c r="G19" s="12"/>
    </row>
    <row r="20" spans="2:7">
      <c r="B20" s="11" t="s">
        <v>102</v>
      </c>
      <c r="C20" s="13"/>
      <c r="D20" s="13"/>
      <c r="E20" s="14"/>
      <c r="F20" s="13"/>
      <c r="G20" s="12"/>
    </row>
    <row r="21" spans="2:7">
      <c r="C21" s="13"/>
      <c r="D21" s="13"/>
      <c r="E21" s="14"/>
      <c r="F21" s="13"/>
      <c r="G21" s="12"/>
    </row>
    <row r="22" spans="2:7">
      <c r="C22" s="13"/>
      <c r="D22" s="13"/>
      <c r="E22" s="14"/>
      <c r="F22" s="13"/>
      <c r="G22" s="12"/>
    </row>
    <row r="23" spans="2:7">
      <c r="C23" s="13"/>
      <c r="D23" s="13"/>
      <c r="E23" s="12"/>
      <c r="F23" s="12"/>
      <c r="G23" s="12"/>
    </row>
    <row r="24" spans="2:7">
      <c r="C24" s="13"/>
      <c r="D24" s="13"/>
      <c r="E24" s="12"/>
      <c r="F24" s="12"/>
      <c r="G24" s="12"/>
    </row>
    <row r="25" spans="2:7">
      <c r="C25" s="13"/>
      <c r="D25" s="13"/>
      <c r="E25" s="12"/>
      <c r="F25" s="12"/>
      <c r="G25" s="12"/>
    </row>
    <row r="26" spans="2:7">
      <c r="C26" s="13"/>
      <c r="D26" s="13"/>
      <c r="E26" s="12"/>
      <c r="F26" s="12"/>
      <c r="G26" s="12"/>
    </row>
    <row r="27" spans="2:7">
      <c r="C27" s="13"/>
      <c r="D27" s="13"/>
      <c r="E27" s="12"/>
      <c r="F27" s="12"/>
      <c r="G27" s="12"/>
    </row>
    <row r="28" spans="2:7">
      <c r="C28" s="13"/>
      <c r="D28" s="15"/>
      <c r="E28" s="12"/>
      <c r="F28" s="12"/>
      <c r="G28" s="12"/>
    </row>
    <row r="29" spans="2:7">
      <c r="C29" s="13"/>
      <c r="D29" s="13"/>
      <c r="E29" s="12"/>
      <c r="F29" s="12"/>
      <c r="G29" s="12"/>
    </row>
    <row r="30" spans="2:7">
      <c r="C30" s="13"/>
      <c r="D30" s="13"/>
      <c r="E30" s="12"/>
      <c r="F30" s="12"/>
      <c r="G30" s="12"/>
    </row>
    <row r="31" spans="2:7">
      <c r="C31" s="13"/>
      <c r="D31" s="13"/>
      <c r="E31" s="12"/>
      <c r="F31" s="12"/>
      <c r="G31" s="12"/>
    </row>
    <row r="32" spans="2:7">
      <c r="C32" s="13"/>
      <c r="D32" s="13"/>
      <c r="E32" s="12"/>
      <c r="F32" s="12"/>
      <c r="G32" s="12"/>
    </row>
    <row r="33" spans="3:7">
      <c r="C33" s="13"/>
      <c r="D33" s="13"/>
      <c r="E33" s="12"/>
      <c r="F33" s="12"/>
      <c r="G33" s="12"/>
    </row>
    <row r="34" spans="3:7">
      <c r="C34" s="13"/>
      <c r="D34" s="13"/>
      <c r="E34" s="12"/>
      <c r="F34" s="12"/>
      <c r="G34" s="12"/>
    </row>
    <row r="35" spans="3:7">
      <c r="C35" s="13"/>
      <c r="D35" s="13"/>
      <c r="E35" s="12"/>
      <c r="F35" s="12"/>
      <c r="G35" s="12"/>
    </row>
    <row r="36" spans="3:7">
      <c r="C36" s="13"/>
      <c r="D36" s="13"/>
      <c r="E36" s="12"/>
      <c r="F36" s="12"/>
      <c r="G36" s="12"/>
    </row>
  </sheetData>
  <mergeCells count="4">
    <mergeCell ref="F5:F6"/>
    <mergeCell ref="E5:E6"/>
    <mergeCell ref="C5:D5"/>
    <mergeCell ref="B5:B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ふるさと納税限度額</vt:lpstr>
      <vt:lpstr>【参考】給与所得控除</vt:lpstr>
      <vt:lpstr>【参考】所得税率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2015-04-03T14:34:49Z</dcterms:modified>
</cp:coreProperties>
</file>